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60" windowWidth="18555" windowHeight="11310"/>
  </bookViews>
  <sheets>
    <sheet name="МОЙ ВАРИАНТ" sheetId="2" r:id="rId1"/>
  </sheets>
  <definedNames>
    <definedName name="_xlnm.Print_Titles" localSheetId="0">'МОЙ ВАРИАНТ'!$15:$15</definedName>
    <definedName name="_xlnm.Print_Area" localSheetId="0">'МОЙ ВАРИАНТ'!$A$1:$K$39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"/>
  <c r="E28" s="1"/>
  <c r="E26" s="1"/>
  <c r="E29" s="1"/>
  <c r="E30" s="1"/>
  <c r="E32" l="1"/>
  <c r="E31" s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5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<sst xmlns="http://schemas.openxmlformats.org/spreadsheetml/2006/main" count="52" uniqueCount="52">
  <si>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</si>
  <si>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</si>
  <si>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</si>
  <si>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</si>
  <si>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</si>
  <si>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 xml:space="preserve">Составление климатической характеристики района изысканий при числе метеорологических станций 1, число годостанций: 100, 1(1 записка) </t>
  </si>
  <si>
    <t xml:space="preserve">СБЦ "Инженерно-гидрографические работы. Инженерно-гидрометеорологические изыскания на реках (2001)" табл.69 п.1-2
(СБЦ104-69-1-2) </t>
  </si>
  <si>
    <t>446*1</t>
  </si>
  <si>
    <t xml:space="preserve">Средняя месячная температура воздуха, 1(1 годостанция) </t>
  </si>
  <si>
    <t xml:space="preserve">СБЦ "Инженерно-гидрографические работы. Инженерно-гидрометеорологические изыскания на реках (2001)" табл.67 п.3
(СБЦ104-67-3) </t>
  </si>
  <si>
    <t>1*1</t>
  </si>
  <si>
    <t xml:space="preserve">Осадки - месячные данные, 1(1 годостанция) </t>
  </si>
  <si>
    <t xml:space="preserve">СБЦ "Инженерно-гидрографические работы. Инженерно-гидрометеорологические изыскания на реках (2001)" табл.67 п.12
(СБЦ104-67-12) </t>
  </si>
  <si>
    <t>1,7*1</t>
  </si>
  <si>
    <t xml:space="preserve">Снежный покров (декадные данные), 1(1 годостанция) </t>
  </si>
  <si>
    <t xml:space="preserve">СБЦ "Инженерно-гидрографические работы. Инженерно-гидрометеорологические изыскания на реках (2001)" табл.67 п.14
(СБЦ104-67-14) </t>
  </si>
  <si>
    <t>1,5*1</t>
  </si>
  <si>
    <t xml:space="preserve">Средняя месячная влажность воздуха, 1(1 годостанция) </t>
  </si>
  <si>
    <t xml:space="preserve">СБЦ "Инженерно-гидрографические работы. Инженерно-гидрометеорологические изыскания на реках (2001)" табл.67 п.6
(СБЦ104-67-6) </t>
  </si>
  <si>
    <t>2,8*1</t>
  </si>
  <si>
    <t xml:space="preserve">Ветер - месячные данные, 1(1 годостанция) </t>
  </si>
  <si>
    <t xml:space="preserve">СБЦ "Инженерно-гидрографические работы. Инженерно-гидрометеорологические изыскания на реках (2001)" табл.67 п.9
(СБЦ104-67-9) </t>
  </si>
  <si>
    <t>7*1</t>
  </si>
  <si>
    <t xml:space="preserve">Определение средней высоты водосбора, 2(1 водосбор) </t>
  </si>
  <si>
    <t xml:space="preserve">СБЦ "Инженерно-гидрографические работы. Инженерно-гидрометеорологические изыскания на реках (2001)" табл.55 п.10
(СБЦ104-55-10) </t>
  </si>
  <si>
    <t>41*2</t>
  </si>
  <si>
    <t xml:space="preserve">Составление технического отчета (пояснительной записки) по гидрографическим, гидроморфологическим и геодезическим работам: стоимость полевых камеральных работ до 2 тыс.руб., 1(1 программа) </t>
  </si>
  <si>
    <t xml:space="preserve">СБЦ "Инженерно-гидрографические работы. Инженерно-гидрометеорологические изыскания на реках (2001)" табл.42 п.1-2
(СБЦ104-42-1-2) </t>
  </si>
  <si>
    <t>375*1</t>
  </si>
  <si>
    <t>ВСЕГО по смете</t>
  </si>
  <si>
    <t xml:space="preserve">   Итого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</si>
  <si>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</si>
  <si>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</si>
  <si>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</si>
  <si>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</si>
  <si>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</si>
  <si>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</si>
  <si>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</si>
  <si>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</si>
  <si>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4.21</t>
  </si>
  <si>
    <t xml:space="preserve">на Выполнение комплекса работ по инженерно-гидрометерологическим изысканиям, по адресу: </t>
  </si>
  <si>
    <t>НДС 20%</t>
  </si>
  <si>
    <t xml:space="preserve">   Инженерно-гидрографические работы: Камеральные работы</t>
  </si>
  <si>
    <t xml:space="preserve">      Итого Поз. 1-8</t>
  </si>
  <si>
    <t>Раздел 1. Камеральные работы</t>
  </si>
  <si>
    <t>СМЕТА     №1</t>
  </si>
  <si>
    <t xml:space="preserve">   Всего c учетом 4 кв 2023 (ИЗ), Письмо Минстроя России от 28.11.2023 №73528-ИФ/09, прил.4 64,89</t>
  </si>
  <si>
    <t>ПОМЕНЯЛА ИНДЕКС</t>
  </si>
  <si>
    <t>К=1,9</t>
  </si>
  <si>
    <t>Красноярский край, г. Норильск, пр. Ленинский, 13</t>
  </si>
  <si>
    <t xml:space="preserve"> Всего с учетом "Поправочный коэфициент при выполнении изысканий в районах РФ где установлены рк  и сн" К=1,9</t>
  </si>
  <si>
    <t>Итого по расчету: 113 057,85 руб.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</si>
</sst>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</cellStyleXfs>
  <cellXfs count="54">
    <xf numFmtId="0" fontId="0" fillId="0" borderId="0" xfId="0"/>
    <xf numFmtId="0" fontId="2" fillId="0" borderId="0" xfId="0" applyFont="1"/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5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7" fillId="0" borderId="1" xfId="4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3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10" fillId="0" borderId="0" xfId="0" applyFont="1" applyFill="1"/>
    <xf numFmtId="2" fontId="2" fillId="0" borderId="1" xfId="0" applyNumberFormat="1" applyFont="1" applyBorder="1" applyAlignment="1">
      <alignment vertical="top" wrapText="1"/>
    </xf>
    <xf numFmtId="2" fontId="10" fillId="0" borderId="0" xfId="0" applyNumberFormat="1" applyFont="1"/>
    <xf numFmtId="4" fontId="2" fillId="0" borderId="4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4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6">
    <cellStyle name="Итоги" xfId="1"/>
    <cellStyle name="ЛокСмета" xfId="2"/>
    <cellStyle name="Обычный" xfId="0" builtinId="0"/>
    <cellStyle name="ПИР" xfId="3"/>
    <cellStyle name="Титул" xfId="4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topLeftCell="A7" zoomScale="90" zoomScaleNormal="80" zoomScaleSheetLayoutView="90" workbookViewId="0">
      <selection activeCell="C45" sqref="C45"/>
    </sheetView>
  </sheetViews>
  <sheetFormatPr defaultColWidth="8.85546875" defaultRowHeight="12.75" outlineLevelRow="2"/>
  <cols>
    <col min="1" max="1" width="4.28515625" style="21" customWidth="1"/>
    <col min="2" max="2" width="46.140625" style="21" customWidth="1"/>
    <col min="3" max="3" width="46.42578125" style="21" customWidth="1"/>
    <col min="4" max="4" width="31.42578125" style="21" customWidth="1"/>
    <col min="5" max="5" width="12.7109375" style="21" customWidth="1"/>
    <col min="6" max="6" width="14" style="21" hidden="1" customWidth="1"/>
    <col min="7" max="9" width="0" style="21" hidden="1" customWidth="1"/>
    <col min="10" max="10" width="16" style="21" hidden="1" customWidth="1"/>
    <col min="11" max="13" width="0" style="21" hidden="1" customWidth="1"/>
    <col min="14" max="16384" width="8.85546875" style="21"/>
  </cols>
  <sheetData>
    <row r="1" spans="1:5" hidden="1" outlineLevel="1">
      <c r="D1" s="24" t="s">
        <v>39</v>
      </c>
    </row>
    <row r="2" spans="1:5" ht="14.45" hidden="1" customHeight="1" outlineLevel="1">
      <c r="C2" s="22"/>
      <c r="D2" s="25" t="s">
        <v>32</v>
      </c>
    </row>
    <row r="3" spans="1:5" ht="18" hidden="1" customHeight="1" outlineLevel="2">
      <c r="A3" s="26" t="s">
        <v>33</v>
      </c>
      <c r="B3" s="26"/>
      <c r="C3" s="27"/>
      <c r="D3" s="26" t="s">
        <v>34</v>
      </c>
      <c r="E3" s="27"/>
    </row>
    <row r="4" spans="1:5" ht="24.6" hidden="1" customHeight="1" outlineLevel="2">
      <c r="A4" s="26" t="s">
        <v>35</v>
      </c>
      <c r="B4" s="26"/>
      <c r="C4" s="28"/>
      <c r="D4" s="26" t="s">
        <v>36</v>
      </c>
      <c r="E4" s="28"/>
    </row>
    <row r="5" spans="1:5" ht="6" hidden="1" customHeight="1" outlineLevel="2">
      <c r="A5" s="26"/>
      <c r="B5" s="26"/>
      <c r="C5" s="28"/>
      <c r="D5" s="26"/>
      <c r="E5" s="28"/>
    </row>
    <row r="6" spans="1:5" ht="17.25" hidden="1" customHeight="1" outlineLevel="2">
      <c r="A6" s="26" t="s">
        <v>37</v>
      </c>
      <c r="B6" s="26"/>
      <c r="C6" s="28"/>
      <c r="D6" s="26" t="s">
        <v>38</v>
      </c>
      <c r="E6" s="28"/>
    </row>
    <row r="7" spans="1:5" ht="23.25" customHeight="1" collapsed="1">
      <c r="A7" s="42" t="s">
        <v>45</v>
      </c>
      <c r="B7" s="42"/>
      <c r="C7" s="42"/>
      <c r="D7" s="42"/>
      <c r="E7" s="42"/>
    </row>
    <row r="8" spans="1:5" ht="6" customHeight="1">
      <c r="A8" s="29"/>
      <c r="B8" s="29"/>
      <c r="C8" s="29"/>
      <c r="D8" s="29"/>
      <c r="E8" s="29"/>
    </row>
    <row r="9" spans="1:5" s="32" customFormat="1" ht="13.5" customHeight="1">
      <c r="A9" s="43" t="s">
        <v>40</v>
      </c>
      <c r="B9" s="43"/>
      <c r="C9" s="43"/>
      <c r="D9" s="43"/>
      <c r="E9" s="43"/>
    </row>
    <row r="10" spans="1:5" ht="5.25" customHeight="1">
      <c r="A10" s="23"/>
      <c r="B10" s="23"/>
      <c r="C10" s="23"/>
      <c r="D10" s="23"/>
      <c r="E10" s="23"/>
    </row>
    <row r="11" spans="1:5" ht="16.899999999999999" customHeight="1">
      <c r="A11" s="44" t="s">
        <v>49</v>
      </c>
      <c r="B11" s="44"/>
      <c r="C11" s="44"/>
      <c r="D11" s="44"/>
      <c r="E11" s="44"/>
    </row>
    <row r="12" spans="1:5" s="32" customFormat="1" ht="15" customHeight="1" outlineLevel="1">
      <c r="A12" s="30" t="s">
        <v>51</v>
      </c>
      <c r="B12" s="31"/>
      <c r="C12" s="31"/>
      <c r="D12" s="31"/>
      <c r="E12" s="31"/>
    </row>
    <row r="13" spans="1:5" ht="6.75" customHeight="1">
      <c r="A13" s="1"/>
      <c r="B13" s="1"/>
      <c r="C13" s="2"/>
      <c r="D13" s="2"/>
      <c r="E13" s="3"/>
    </row>
    <row r="14" spans="1:5" ht="79.900000000000006" customHeight="1">
      <c r="A14" s="4" t="s">
        <v>0</v>
      </c>
      <c r="B14" s="5" t="s">
        <v>1</v>
      </c>
      <c r="C14" s="5" t="s">
        <v>2</v>
      </c>
      <c r="D14" s="10" t="s">
        <v>3</v>
      </c>
      <c r="E14" s="10" t="s">
        <v>4</v>
      </c>
    </row>
    <row r="15" spans="1:5">
      <c r="A15" s="12">
        <v>1</v>
      </c>
      <c r="B15" s="13">
        <v>2</v>
      </c>
      <c r="C15" s="13">
        <v>3</v>
      </c>
      <c r="D15" s="12">
        <v>4</v>
      </c>
      <c r="E15" s="12">
        <v>5</v>
      </c>
    </row>
    <row r="16" spans="1:5" ht="21" customHeight="1">
      <c r="A16" s="45" t="s">
        <v>44</v>
      </c>
      <c r="B16" s="46"/>
      <c r="C16" s="46"/>
      <c r="D16" s="46"/>
      <c r="E16" s="46"/>
    </row>
    <row r="17" spans="1:6" ht="51">
      <c r="A17" s="14">
        <v>1</v>
      </c>
      <c r="B17" s="18" t="s">
        <v>5</v>
      </c>
      <c r="C17" s="15" t="s">
        <v>6</v>
      </c>
      <c r="D17" s="16" t="s">
        <v>7</v>
      </c>
      <c r="E17" s="17">
        <v>446</v>
      </c>
    </row>
    <row r="18" spans="1:6" ht="51">
      <c r="A18" s="14">
        <v>2</v>
      </c>
      <c r="B18" s="18" t="s">
        <v>8</v>
      </c>
      <c r="C18" s="15" t="s">
        <v>9</v>
      </c>
      <c r="D18" s="16" t="s">
        <v>10</v>
      </c>
      <c r="E18" s="17">
        <v>1</v>
      </c>
    </row>
    <row r="19" spans="1:6" ht="51">
      <c r="A19" s="14">
        <v>3</v>
      </c>
      <c r="B19" s="18" t="s">
        <v>11</v>
      </c>
      <c r="C19" s="15" t="s">
        <v>12</v>
      </c>
      <c r="D19" s="16" t="s">
        <v>13</v>
      </c>
      <c r="E19" s="17">
        <v>1.7</v>
      </c>
    </row>
    <row r="20" spans="1:6" ht="51">
      <c r="A20" s="14">
        <v>4</v>
      </c>
      <c r="B20" s="18" t="s">
        <v>14</v>
      </c>
      <c r="C20" s="15" t="s">
        <v>15</v>
      </c>
      <c r="D20" s="16" t="s">
        <v>16</v>
      </c>
      <c r="E20" s="17">
        <v>1.5</v>
      </c>
    </row>
    <row r="21" spans="1:6" ht="51">
      <c r="A21" s="14">
        <v>5</v>
      </c>
      <c r="B21" s="18" t="s">
        <v>17</v>
      </c>
      <c r="C21" s="15" t="s">
        <v>18</v>
      </c>
      <c r="D21" s="16" t="s">
        <v>19</v>
      </c>
      <c r="E21" s="17">
        <v>2.8</v>
      </c>
    </row>
    <row r="22" spans="1:6" ht="51">
      <c r="A22" s="14">
        <v>6</v>
      </c>
      <c r="B22" s="18" t="s">
        <v>20</v>
      </c>
      <c r="C22" s="15" t="s">
        <v>21</v>
      </c>
      <c r="D22" s="16" t="s">
        <v>22</v>
      </c>
      <c r="E22" s="17">
        <v>7</v>
      </c>
    </row>
    <row r="23" spans="1:6" ht="54.75" customHeight="1">
      <c r="A23" s="14">
        <v>7</v>
      </c>
      <c r="B23" s="18" t="s">
        <v>23</v>
      </c>
      <c r="C23" s="15" t="s">
        <v>24</v>
      </c>
      <c r="D23" s="16" t="s">
        <v>25</v>
      </c>
      <c r="E23" s="17">
        <v>82</v>
      </c>
    </row>
    <row r="24" spans="1:6" ht="76.5" customHeight="1">
      <c r="A24" s="14">
        <v>8</v>
      </c>
      <c r="B24" s="18" t="s">
        <v>26</v>
      </c>
      <c r="C24" s="15" t="s">
        <v>27</v>
      </c>
      <c r="D24" s="16" t="s">
        <v>28</v>
      </c>
      <c r="E24" s="17">
        <v>375</v>
      </c>
    </row>
    <row r="25" spans="1:6" ht="15">
      <c r="A25" s="14"/>
      <c r="B25" s="40" t="s">
        <v>29</v>
      </c>
      <c r="C25" s="41"/>
      <c r="D25" s="41"/>
      <c r="E25" s="19"/>
    </row>
    <row r="26" spans="1:6" ht="15">
      <c r="A26" s="14"/>
      <c r="B26" s="47" t="s">
        <v>42</v>
      </c>
      <c r="C26" s="48"/>
      <c r="D26" s="48"/>
      <c r="E26" s="33">
        <f>E28</f>
        <v>1742.3</v>
      </c>
    </row>
    <row r="27" spans="1:6" ht="15" customHeight="1">
      <c r="A27" s="14"/>
      <c r="B27" s="47" t="s">
        <v>43</v>
      </c>
      <c r="C27" s="48"/>
      <c r="D27" s="48"/>
      <c r="E27" s="33">
        <f>SUM(E17:E24)</f>
        <v>917</v>
      </c>
    </row>
    <row r="28" spans="1:6" s="32" customFormat="1" ht="36" customHeight="1">
      <c r="A28" s="37"/>
      <c r="B28" s="49" t="s">
        <v>50</v>
      </c>
      <c r="C28" s="50"/>
      <c r="D28" s="50"/>
      <c r="E28" s="38">
        <f>E27*1.9</f>
        <v>1742.3</v>
      </c>
      <c r="F28" s="32" t="s">
        <v>48</v>
      </c>
    </row>
    <row r="29" spans="1:6" ht="15">
      <c r="A29" s="14"/>
      <c r="B29" s="47" t="s">
        <v>30</v>
      </c>
      <c r="C29" s="48"/>
      <c r="D29" s="48"/>
      <c r="E29" s="33">
        <f>E26</f>
        <v>1742.3</v>
      </c>
    </row>
    <row r="30" spans="1:6" s="32" customFormat="1" ht="15">
      <c r="A30" s="37"/>
      <c r="B30" s="49" t="s">
        <v>46</v>
      </c>
      <c r="C30" s="50"/>
      <c r="D30" s="50"/>
      <c r="E30" s="39">
        <f>E29*64.89</f>
        <v>113057.84699999999</v>
      </c>
      <c r="F30" s="32" t="s">
        <v>47</v>
      </c>
    </row>
    <row r="31" spans="1:6" ht="14.45" hidden="1" customHeight="1">
      <c r="A31" s="14"/>
      <c r="B31" s="51" t="s">
        <v>41</v>
      </c>
      <c r="C31" s="52"/>
      <c r="D31" s="53"/>
      <c r="E31" s="35">
        <f>E32-E30</f>
        <v>0</v>
      </c>
    </row>
    <row r="32" spans="1:6" ht="15">
      <c r="A32" s="20"/>
      <c r="B32" s="40" t="s">
        <v>31</v>
      </c>
      <c r="C32" s="41"/>
      <c r="D32" s="41"/>
      <c r="E32" s="36">
        <f>E30</f>
        <v>113057.84699999999</v>
      </c>
      <c r="F32" s="34"/>
    </row>
    <row r="33" spans="1:5">
      <c r="A33" s="8"/>
      <c r="B33" s="7"/>
      <c r="C33" s="6"/>
      <c r="D33" s="9"/>
      <c r="E33" s="11"/>
    </row>
    <row r="34" spans="1:5">
      <c r="A34" s="8"/>
      <c r="B34" s="7"/>
      <c r="C34" s="6"/>
      <c r="D34" s="9"/>
      <c r="E34" s="11"/>
    </row>
    <row r="35" spans="1:5">
      <c r="A35" s="8"/>
      <c r="B35" s="7"/>
      <c r="C35" s="6"/>
      <c r="D35" s="9"/>
      <c r="E35" s="11"/>
    </row>
  </sheetData>
  <mergeCells count="12">
    <mergeCell ref="B32:D32"/>
    <mergeCell ref="A7:E7"/>
    <mergeCell ref="A9:E9"/>
    <mergeCell ref="A11:E11"/>
    <mergeCell ref="A16:E16"/>
    <mergeCell ref="B25:D25"/>
    <mergeCell ref="B26:D26"/>
    <mergeCell ref="B27:D27"/>
    <mergeCell ref="B28:D28"/>
    <mergeCell ref="B29:D29"/>
    <mergeCell ref="B30:D30"/>
    <mergeCell ref="B31:D31"/>
  </mergeCells>
  <pageMargins left="0.35433070866141736" right="0.23622047244094491" top="0.74803149606299213" bottom="0.74803149606299213" header="0.31496062992125984" footer="0.31496062992125984"/>
  <pageSetup paperSize="9" scale="95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МОЙ ВАРИАНТ</vt:lpstr>
      <vt:lpstr>'МОЙ ВАРИАНТ'!Заголовки_для_печати</vt:lpstr>
      <vt:lpstr>'МОЙ ВАРИАНТ'!Область_печати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JT213-1</cp:lastModifiedBy>
  <cp:lastPrinted>2023-03-10T03:09:11Z</cp:lastPrinted>
  <dcterms:created xsi:type="dcterms:W3CDTF">2014-05-08T09:51:02Z</dcterms:created>
  <dcterms:modified xsi:type="dcterms:W3CDTF">2024-04-23T08:20:47Z</dcterms:modified>
</cp:coreProperties>
</file>