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19320" windowHeight="13140"/>
  </bookViews>
  <sheets>
    <sheet name="тц" sheetId="1" r:id="rId1"/>
    <sheet name="бц" sheetId="2" r:id="rId2"/>
  </sheets>
  <definedNames>
    <definedName name="_xlnm.Print_Titles" localSheetId="0">тц!$25:$25</definedName>
  </definedNames>
  <calcPr calcId="125725"/>
</workbook>
</file>

<file path=xl/calcChain.xml><?xml version="1.0" encoding="utf-8"?>
<calcChain xmlns="http://schemas.openxmlformats.org/spreadsheetml/2006/main">
  <c r="I43" i="1"/>
  <c r="I34"/>
  <c r="J37"/>
  <c r="I38"/>
  <c r="I36" l="1"/>
  <c r="I30"/>
</calcChain>
</file>

<file path=xl/comments1.xml><?xml version="1.0" encoding="utf-8"?>
<comments xmlns="http://schemas.openxmlformats.org/spreadsheetml/2006/main">
  <authors>
    <author>Алексей</author>
  </authors>
  <commentList>
    <comment ref="F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350 значение&gt;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360 значение&gt;</t>
        </r>
      </text>
    </comment>
    <comment ref="C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390 текст&gt;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390 значение&gt;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230 атрибут 950 текст&gt;</t>
        </r>
      </text>
    </comment>
  </commentList>
</comments>
</file>

<file path=xl/comments2.xml><?xml version="1.0" encoding="utf-8"?>
<comments xmlns="http://schemas.openxmlformats.org/spreadsheetml/2006/main">
  <authors>
    <author>Алексей</author>
    <author>Сергей</author>
    <author>nsavkin</author>
    <author>TPokrovskaya</author>
    <author>Alex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ИтогоБИМ::&lt;Всего по расчету(руб./тыс.руб.)&gt;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101 значение&gt;</t>
        </r>
      </text>
    </comment>
    <comment ref="D12" authorId="1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13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B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B2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сметного расчета&gt;</t>
        </r>
      </text>
    </comment>
    <comment ref="C2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  <comment ref="D2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СводРасч::&lt;Строительные работы&gt;
&lt;Формула - Строительные работы&gt;</t>
        </r>
      </text>
    </comment>
    <comment ref="E2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СводРасч::&lt;Монтажные работы&gt;
&lt;Формула - Монтажные работы&gt;</t>
        </r>
      </text>
    </comment>
    <comment ref="F2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СводРасч::&lt;Оборудование, мебель, инвентарь&gt;
&lt;Формула - Оборудование&gt;</t>
        </r>
      </text>
    </comment>
    <comment ref="G2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СводРасч::&lt;Прочее&gt;
&lt;Формула - Прочее&gt;</t>
        </r>
      </text>
    </comment>
    <comment ref="H2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СводРасч::&lt;Всего&gt;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350 значение&gt;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360 значение&gt;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390 текст&gt;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390 значение&gt;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230 атрибут 950 текст&gt;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230 атрибут 950 значение&gt;</t>
        </r>
      </text>
    </comment>
  </commentList>
</comments>
</file>

<file path=xl/sharedStrings.xml><?xml version="1.0" encoding="utf-8"?>
<sst xmlns="http://schemas.openxmlformats.org/spreadsheetml/2006/main" count="163" uniqueCount="72">
  <si>
    <t>(наименование стройки)</t>
  </si>
  <si>
    <t>№ пп</t>
  </si>
  <si>
    <t>монтажных работ</t>
  </si>
  <si>
    <t xml:space="preserve">Заказчик </t>
  </si>
  <si>
    <t>(наименование организации)</t>
  </si>
  <si>
    <t>(ссылка на документ об утверждении)</t>
  </si>
  <si>
    <t>Сметная стоимость, тыс. руб.</t>
  </si>
  <si>
    <t>Итого по Главам 1-7</t>
  </si>
  <si>
    <t>Проверка достоверности сметной стоимости</t>
  </si>
  <si>
    <t>Проектные работы</t>
  </si>
  <si>
    <t>Итого по Главам 1-9</t>
  </si>
  <si>
    <t>Налоги и обязательные платежи</t>
  </si>
  <si>
    <t>Федеральный закон от 03.08.2018 № 303-ФЗ</t>
  </si>
  <si>
    <t>НДС - 20%</t>
  </si>
  <si>
    <t>Итого "Налоги и обязательные платежи"</t>
  </si>
  <si>
    <t>Глава 2. Основные объекты строительства</t>
  </si>
  <si>
    <t>02-01-01</t>
  </si>
  <si>
    <t>Итого по Главе 2. "Основные объекты строительства"</t>
  </si>
  <si>
    <t>Глава 7. Благоустройство и озеленение территории</t>
  </si>
  <si>
    <t>Глава 8. Временные здания и сооружения</t>
  </si>
  <si>
    <t>Итого по Главам 1-8</t>
  </si>
  <si>
    <t>Глава 9. Прочие работы и затраты</t>
  </si>
  <si>
    <t>Постановление правительства РФ от 05.03.2007 №145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</si>
  <si>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</si>
  <si>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</si>
  <si>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Итого по сводному расчету</t>
  </si>
  <si>
    <t>Приложение № 6</t>
  </si>
  <si>
    <t>Утверждено приказом № 421 от 4 августа 2020 г. Минстроя РФ</t>
  </si>
  <si>
    <t>"Утвержден" «     »______________________20__ г.</t>
  </si>
  <si>
    <t>СВОДНЫЙ СМЕТНЫЙ РАСЧЕТ СТОИМОСТИ СТРОИТЕЛЬСТВА № ССРСС-</t>
  </si>
  <si>
    <t>Составлен(а) в базисном (текущем) уровне цен  01.01.2000г.</t>
  </si>
  <si>
    <t>Обоснование</t>
  </si>
  <si>
    <t>Наименование глав, объектов капитального строительства, работ и затрат</t>
  </si>
  <si>
    <t xml:space="preserve">строительных
(ремонтно- строительных, ремонтно- реставрационных) работ
</t>
  </si>
  <si>
    <t>оборудования</t>
  </si>
  <si>
    <t>прочих затрат</t>
  </si>
  <si>
    <t>всего</t>
  </si>
  <si>
    <t/>
  </si>
  <si>
    <t>Глава 12. Глава 12. Публичный технологический и ценовой аудит, проектные и изыскательские работы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</si>
  <si>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</si>
  <si>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</si>
  <si>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</si>
  <si>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>Начальник</t>
  </si>
  <si>
    <t>(наименование)</t>
  </si>
  <si>
    <t>Заказчик</t>
  </si>
  <si>
    <t>[должность, подпись (инициалы, фамилия)]</t>
  </si>
  <si>
    <t xml:space="preserve">
20% от 0</t>
  </si>
  <si>
    <t>Составлен(а) в базисном (текущем) уровне цен  3кв. 2021г.</t>
  </si>
  <si>
    <t>Итого по Главе 9. "Прочие работы и затраты"</t>
  </si>
  <si>
    <t>3,5
24000/1,2/5,71</t>
  </si>
  <si>
    <t>20
24000/1,2</t>
  </si>
  <si>
    <t>Капитальный ремонт многоквартирного дома по адресу: Красноярский край, г. Норильск, ул.Комсомольская, дом 8</t>
  </si>
  <si>
    <t>Капитальный ремонт многоквартирного дома на выполнение работ по устройству водоотведения, планировки подполья по адресу: Красноярский край, г. Норильск, ул.Комсомольская, дом 8</t>
  </si>
  <si>
    <t>40,3
187781,89/4,66</t>
  </si>
  <si>
    <t>Приказ №1006-в от 18.12.2020</t>
  </si>
  <si>
    <t>Утилизация строительного мусора на 2021г.</t>
  </si>
  <si>
    <t>Договор № ЗЖТ-40-2021 от 22.07.2021 Приложение №2</t>
  </si>
  <si>
    <t>Сводный сметный расчет сметной стоимостью   13337,9 тыс. руб.</t>
  </si>
  <si>
    <t>683,49
637,022*1072,95</t>
  </si>
  <si>
    <t>2073,77
20% от 10368860</t>
  </si>
  <si>
    <t>4
(891,27-187,78-683,49)*1000*0,2</t>
  </si>
  <si>
    <t>Сводный сметный расчет сметной стоимостью   554,21 тыс. руб.</t>
  </si>
  <si>
    <t>70,68
637,022*1072,95/9,67</t>
  </si>
  <si>
    <t>Общество с ограниченной отвественностью"Нордсервис</t>
  </si>
  <si>
    <t>Л.Я. Шпаргала</t>
  </si>
  <si>
    <t>Ш.М. Ассанаев</t>
  </si>
  <si>
    <t>Генеральный директор "Нордсервис"</t>
  </si>
  <si>
    <t>Общетво с огарниченной ответственностью "Нордсервис"</t>
  </si>
  <si>
    <t>смета</t>
  </si>
  <si>
    <t>ПИР</t>
  </si>
  <si>
    <t>на конкурс</t>
  </si>
  <si>
    <t>без НДС взято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</si>
</sst>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FF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4" fillId="0" borderId="2">
      <alignment horizontal="center"/>
    </xf>
    <xf numFmtId="0" fontId="2" fillId="0" borderId="0">
      <alignment vertical="top"/>
    </xf>
    <xf numFmtId="0" fontId="4" fillId="0" borderId="2">
      <alignment horizontal="center"/>
    </xf>
    <xf numFmtId="0" fontId="4" fillId="0" borderId="0">
      <alignment vertical="top"/>
    </xf>
    <xf numFmtId="0" fontId="2" fillId="0" borderId="0"/>
    <xf numFmtId="0" fontId="4" fillId="0" borderId="0">
      <alignment horizontal="right" vertical="top" wrapText="1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2">
      <alignment horizontal="center" wrapText="1"/>
    </xf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4" fillId="0" borderId="2">
      <alignment horizontal="center" wrapText="1"/>
    </xf>
    <xf numFmtId="0" fontId="4" fillId="0" borderId="2">
      <alignment horizontal="center"/>
    </xf>
    <xf numFmtId="0" fontId="2" fillId="0" borderId="0"/>
    <xf numFmtId="0" fontId="4" fillId="0" borderId="2">
      <alignment horizontal="center" wrapText="1"/>
    </xf>
    <xf numFmtId="0" fontId="2" fillId="0" borderId="0"/>
    <xf numFmtId="0" fontId="4" fillId="0" borderId="0">
      <alignment horizontal="center"/>
    </xf>
    <xf numFmtId="0" fontId="4" fillId="0" borderId="0">
      <alignment horizontal="left" vertical="top"/>
    </xf>
    <xf numFmtId="0" fontId="2" fillId="0" borderId="0"/>
    <xf numFmtId="0" fontId="4" fillId="0" borderId="0"/>
    <xf numFmtId="0" fontId="2" fillId="0" borderId="0"/>
    <xf numFmtId="0" fontId="2" fillId="0" borderId="0"/>
  </cellStyleXfs>
  <cellXfs count="97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0" xfId="0"/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7" fillId="0" borderId="0" xfId="11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7" fillId="0" borderId="0" xfId="23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/>
    <xf numFmtId="49" fontId="5" fillId="0" borderId="0" xfId="0" applyNumberFormat="1" applyFont="1" applyAlignment="1">
      <alignment horizontal="center" vertical="top" wrapText="1"/>
    </xf>
    <xf numFmtId="0" fontId="5" fillId="0" borderId="3" xfId="22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0" fillId="0" borderId="0" xfId="0"/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7" fillId="0" borderId="0" xfId="11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7" fillId="0" borderId="0" xfId="23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/>
    <xf numFmtId="0" fontId="5" fillId="0" borderId="0" xfId="24" applyFont="1">
      <alignment horizontal="left" vertical="top"/>
    </xf>
    <xf numFmtId="0" fontId="3" fillId="0" borderId="1" xfId="0" applyFont="1" applyBorder="1"/>
    <xf numFmtId="0" fontId="5" fillId="0" borderId="1" xfId="24" applyFont="1" applyBorder="1" applyAlignment="1">
      <alignment horizontal="left" vertical="top"/>
    </xf>
    <xf numFmtId="0" fontId="5" fillId="0" borderId="1" xfId="24" applyFont="1" applyBorder="1" applyAlignment="1">
      <alignment horizontal="right" vertical="top"/>
    </xf>
    <xf numFmtId="0" fontId="5" fillId="0" borderId="1" xfId="24" applyFont="1" applyBorder="1">
      <alignment horizontal="left" vertical="top"/>
    </xf>
    <xf numFmtId="49" fontId="5" fillId="0" borderId="0" xfId="0" applyNumberFormat="1" applyFont="1" applyAlignment="1">
      <alignment horizontal="center" vertical="top" wrapText="1"/>
    </xf>
    <xf numFmtId="0" fontId="5" fillId="0" borderId="3" xfId="22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1" fillId="3" borderId="0" xfId="0" applyFont="1" applyFill="1"/>
    <xf numFmtId="0" fontId="5" fillId="4" borderId="2" xfId="0" applyFont="1" applyFill="1" applyBorder="1" applyAlignment="1">
      <alignment horizontal="right" vertical="top" wrapText="1"/>
    </xf>
    <xf numFmtId="4" fontId="1" fillId="2" borderId="0" xfId="0" applyNumberFormat="1" applyFont="1" applyFill="1"/>
    <xf numFmtId="4" fontId="1" fillId="0" borderId="0" xfId="0" applyNumberFormat="1" applyFont="1"/>
    <xf numFmtId="0" fontId="1" fillId="5" borderId="0" xfId="0" applyFont="1" applyFill="1"/>
    <xf numFmtId="4" fontId="1" fillId="4" borderId="0" xfId="0" applyNumberFormat="1" applyFont="1" applyFill="1"/>
    <xf numFmtId="164" fontId="1" fillId="3" borderId="0" xfId="0" applyNumberFormat="1" applyFont="1" applyFill="1"/>
    <xf numFmtId="164" fontId="1" fillId="0" borderId="0" xfId="0" applyNumberFormat="1" applyFont="1"/>
    <xf numFmtId="0" fontId="14" fillId="0" borderId="0" xfId="0" applyFont="1" applyFill="1"/>
    <xf numFmtId="4" fontId="1" fillId="5" borderId="0" xfId="0" applyNumberFormat="1" applyFont="1" applyFill="1"/>
    <xf numFmtId="0" fontId="5" fillId="6" borderId="2" xfId="0" applyFont="1" applyFill="1" applyBorder="1" applyAlignment="1">
      <alignment horizontal="right" vertical="top" wrapText="1"/>
    </xf>
    <xf numFmtId="0" fontId="1" fillId="6" borderId="0" xfId="0" applyFont="1" applyFill="1"/>
    <xf numFmtId="0" fontId="6" fillId="0" borderId="4" xfId="0" applyFont="1" applyBorder="1" applyAlignment="1">
      <alignment horizontal="center"/>
    </xf>
    <xf numFmtId="0" fontId="5" fillId="0" borderId="1" xfId="23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23" applyFont="1" applyBorder="1" applyAlignment="1">
      <alignment horizontal="center" wrapText="1"/>
    </xf>
    <xf numFmtId="49" fontId="5" fillId="0" borderId="5" xfId="23" applyNumberFormat="1" applyFont="1" applyBorder="1">
      <alignment horizontal="center"/>
    </xf>
    <xf numFmtId="49" fontId="5" fillId="0" borderId="6" xfId="23" applyNumberFormat="1" applyFont="1" applyBorder="1">
      <alignment horizontal="center"/>
    </xf>
    <xf numFmtId="49" fontId="5" fillId="0" borderId="7" xfId="23" applyNumberFormat="1" applyFont="1" applyBorder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5" fillId="0" borderId="0" xfId="23" applyNumberFormat="1" applyFont="1" applyAlignment="1">
      <alignment horizontal="left" vertical="center"/>
    </xf>
  </cellXfs>
  <cellStyles count="29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ВедРес 2" xfId="27"/>
    <cellStyle name="СводкаСтоимРаб" xfId="21"/>
    <cellStyle name="СводРасч" xfId="22"/>
    <cellStyle name="Титул" xfId="23"/>
    <cellStyle name="Хвост" xfId="24"/>
    <cellStyle name="Ценник" xfId="25"/>
    <cellStyle name="Ценник 2" xfId="28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56"/>
  <sheetViews>
    <sheetView showGridLines="0" tabSelected="1" topLeftCell="C7" workbookViewId="0">
      <selection activeCell="K46" sqref="K46"/>
    </sheetView>
  </sheetViews>
  <sheetFormatPr defaultColWidth="9.140625" defaultRowHeight="12.75"/>
  <cols>
    <col min="1" max="1" width="7.85546875" style="1" customWidth="1"/>
    <col min="2" max="2" width="20.140625" style="1" customWidth="1"/>
    <col min="3" max="3" width="53.85546875" style="3" customWidth="1"/>
    <col min="4" max="7" width="15.5703125" style="3" customWidth="1"/>
    <col min="8" max="8" width="15.5703125" style="2" customWidth="1"/>
    <col min="9" max="9" width="12.7109375" style="2" bestFit="1" customWidth="1"/>
    <col min="10" max="16384" width="9.140625" style="2"/>
  </cols>
  <sheetData>
    <row r="1" spans="1:8" hidden="1">
      <c r="A1" s="7"/>
      <c r="B1" s="7"/>
      <c r="C1" s="7"/>
      <c r="D1" s="7"/>
      <c r="E1" s="7"/>
      <c r="F1" s="7"/>
      <c r="G1" s="7"/>
      <c r="H1" s="12" t="s">
        <v>26</v>
      </c>
    </row>
    <row r="2" spans="1:8" hidden="1">
      <c r="A2" s="8"/>
      <c r="B2" s="9"/>
      <c r="C2" s="10"/>
      <c r="D2" s="11"/>
      <c r="E2" s="11"/>
      <c r="F2" s="11"/>
      <c r="G2" s="11"/>
      <c r="H2" s="12" t="s">
        <v>27</v>
      </c>
    </row>
    <row r="3" spans="1:8" hidden="1">
      <c r="A3" s="13"/>
      <c r="B3" s="14" t="s">
        <v>3</v>
      </c>
      <c r="C3" s="83" t="s">
        <v>67</v>
      </c>
      <c r="D3" s="83"/>
      <c r="E3" s="83"/>
      <c r="F3" s="83"/>
      <c r="G3" s="83"/>
      <c r="H3" s="15"/>
    </row>
    <row r="4" spans="1:8" hidden="1">
      <c r="A4" s="13"/>
      <c r="B4" s="16"/>
      <c r="C4" s="86" t="s">
        <v>4</v>
      </c>
      <c r="D4" s="86"/>
      <c r="E4" s="86"/>
      <c r="F4" s="86"/>
      <c r="G4" s="86"/>
      <c r="H4" s="15"/>
    </row>
    <row r="5" spans="1:8" hidden="1">
      <c r="A5" s="13"/>
      <c r="B5" s="16" t="s">
        <v>28</v>
      </c>
      <c r="C5" s="17"/>
      <c r="D5" s="15"/>
      <c r="E5" s="18"/>
      <c r="F5" s="15"/>
      <c r="G5" s="15"/>
      <c r="H5" s="15"/>
    </row>
    <row r="6" spans="1:8" hidden="1">
      <c r="A6" s="13"/>
      <c r="B6" s="16"/>
      <c r="C6" s="19"/>
      <c r="D6" s="15"/>
      <c r="E6" s="18"/>
      <c r="F6" s="15"/>
      <c r="G6" s="15"/>
      <c r="H6" s="15"/>
    </row>
    <row r="7" spans="1:8">
      <c r="A7" s="13"/>
      <c r="B7" s="20" t="s">
        <v>57</v>
      </c>
      <c r="C7" s="21"/>
      <c r="D7" s="22"/>
      <c r="E7" s="23"/>
      <c r="F7" s="22"/>
      <c r="G7" s="22"/>
      <c r="H7" s="15"/>
    </row>
    <row r="8" spans="1:8">
      <c r="A8" s="13"/>
      <c r="B8" s="16"/>
      <c r="C8" s="87"/>
      <c r="D8" s="87"/>
      <c r="E8" s="87"/>
      <c r="F8" s="87"/>
      <c r="G8" s="87"/>
      <c r="H8" s="15"/>
    </row>
    <row r="9" spans="1:8">
      <c r="A9" s="13"/>
      <c r="B9" s="16"/>
      <c r="C9" s="86" t="s">
        <v>5</v>
      </c>
      <c r="D9" s="86"/>
      <c r="E9" s="86"/>
      <c r="F9" s="86"/>
      <c r="G9" s="86"/>
      <c r="H9" s="15"/>
    </row>
    <row r="10" spans="1:8">
      <c r="A10" s="13"/>
      <c r="B10" s="16"/>
      <c r="C10" s="19"/>
      <c r="D10" s="15"/>
      <c r="E10" s="18"/>
      <c r="F10" s="15"/>
      <c r="G10" s="15"/>
      <c r="H10" s="15"/>
    </row>
    <row r="11" spans="1:8">
      <c r="A11" s="13"/>
      <c r="B11" s="16"/>
      <c r="C11" s="19"/>
      <c r="D11" s="24"/>
      <c r="E11" s="24"/>
      <c r="F11" s="24"/>
      <c r="G11" s="24"/>
      <c r="H11" s="15"/>
    </row>
    <row r="12" spans="1:8">
      <c r="A12" s="13"/>
      <c r="B12" s="16"/>
      <c r="C12" s="19"/>
      <c r="D12" s="25" t="s">
        <v>29</v>
      </c>
      <c r="E12" s="24"/>
      <c r="F12" s="24"/>
      <c r="G12" s="15"/>
      <c r="H12" s="15"/>
    </row>
    <row r="13" spans="1:8" ht="33.75" customHeight="1">
      <c r="A13" s="13"/>
      <c r="B13" s="16"/>
      <c r="C13" s="87" t="s">
        <v>52</v>
      </c>
      <c r="D13" s="87"/>
      <c r="E13" s="87"/>
      <c r="F13" s="87"/>
      <c r="G13" s="87"/>
      <c r="H13" s="15"/>
    </row>
    <row r="14" spans="1:8">
      <c r="A14" s="13"/>
      <c r="B14" s="16"/>
      <c r="C14" s="86" t="s">
        <v>0</v>
      </c>
      <c r="D14" s="86"/>
      <c r="E14" s="86"/>
      <c r="F14" s="86"/>
      <c r="G14" s="86"/>
      <c r="H14" s="15"/>
    </row>
    <row r="15" spans="1:8" ht="31.5" customHeight="1">
      <c r="A15" s="13"/>
      <c r="B15" s="16"/>
      <c r="C15" s="19"/>
      <c r="D15" s="24"/>
      <c r="E15" s="24"/>
      <c r="F15" s="24"/>
      <c r="G15" s="24"/>
      <c r="H15" s="15"/>
    </row>
    <row r="16" spans="1:8">
      <c r="A16" s="13"/>
      <c r="B16" s="96" t="s">
        <v>47</v>
      </c>
      <c r="C16" s="96"/>
      <c r="D16" s="96"/>
      <c r="E16" s="96"/>
      <c r="F16" s="96"/>
      <c r="G16" s="96"/>
      <c r="H16" s="96"/>
    </row>
    <row r="17" spans="1:10">
      <c r="A17" s="13"/>
      <c r="B17" s="16"/>
      <c r="C17" s="19"/>
      <c r="D17" s="26"/>
      <c r="E17" s="15"/>
      <c r="F17" s="15"/>
      <c r="G17" s="15"/>
      <c r="H17" s="15"/>
    </row>
    <row r="18" spans="1:10">
      <c r="A18" s="13"/>
      <c r="B18" s="16"/>
      <c r="C18" s="19"/>
      <c r="D18" s="15"/>
      <c r="E18" s="15"/>
      <c r="F18" s="15"/>
      <c r="G18" s="15"/>
      <c r="H18" s="15"/>
    </row>
    <row r="19" spans="1:10" ht="12.75" customHeight="1">
      <c r="A19" s="84" t="s">
        <v>1</v>
      </c>
      <c r="B19" s="85" t="s">
        <v>31</v>
      </c>
      <c r="C19" s="84" t="s">
        <v>32</v>
      </c>
      <c r="D19" s="88" t="s">
        <v>6</v>
      </c>
      <c r="E19" s="89"/>
      <c r="F19" s="89"/>
      <c r="G19" s="89"/>
      <c r="H19" s="90"/>
    </row>
    <row r="20" spans="1:10" ht="12.75" customHeight="1">
      <c r="A20" s="84"/>
      <c r="B20" s="85"/>
      <c r="C20" s="84"/>
      <c r="D20" s="84" t="s">
        <v>33</v>
      </c>
      <c r="E20" s="84" t="s">
        <v>2</v>
      </c>
      <c r="F20" s="84" t="s">
        <v>34</v>
      </c>
      <c r="G20" s="84" t="s">
        <v>35</v>
      </c>
      <c r="H20" s="91" t="s">
        <v>36</v>
      </c>
    </row>
    <row r="21" spans="1:10" ht="12.75" customHeight="1">
      <c r="A21" s="84"/>
      <c r="B21" s="85"/>
      <c r="C21" s="84"/>
      <c r="D21" s="84"/>
      <c r="E21" s="84"/>
      <c r="F21" s="84"/>
      <c r="G21" s="84"/>
      <c r="H21" s="92"/>
    </row>
    <row r="22" spans="1:10" ht="12.75" customHeight="1">
      <c r="A22" s="84"/>
      <c r="B22" s="85"/>
      <c r="C22" s="84"/>
      <c r="D22" s="84"/>
      <c r="E22" s="84"/>
      <c r="F22" s="84"/>
      <c r="G22" s="84"/>
      <c r="H22" s="93"/>
    </row>
    <row r="23" spans="1:10">
      <c r="A23" s="31">
        <v>1</v>
      </c>
      <c r="B23" s="31">
        <v>2</v>
      </c>
      <c r="C23" s="31">
        <v>3</v>
      </c>
      <c r="D23" s="31">
        <v>4</v>
      </c>
      <c r="E23" s="31">
        <v>5</v>
      </c>
      <c r="F23" s="31">
        <v>6</v>
      </c>
      <c r="G23" s="31">
        <v>7</v>
      </c>
      <c r="H23" s="31">
        <v>8</v>
      </c>
    </row>
    <row r="24" spans="1:10" ht="12.75" customHeight="1">
      <c r="A24" s="94" t="s">
        <v>15</v>
      </c>
      <c r="B24" s="95"/>
      <c r="C24" s="95"/>
      <c r="D24" s="95"/>
      <c r="E24" s="95"/>
      <c r="F24" s="95"/>
      <c r="G24" s="95"/>
      <c r="H24" s="95"/>
    </row>
    <row r="25" spans="1:10" ht="32.25" customHeight="1">
      <c r="A25" s="32">
        <v>1</v>
      </c>
      <c r="B25" s="33" t="s">
        <v>16</v>
      </c>
      <c r="C25" s="33" t="s">
        <v>51</v>
      </c>
      <c r="D25" s="34">
        <v>10368.86</v>
      </c>
      <c r="E25" s="34"/>
      <c r="F25" s="34"/>
      <c r="G25" s="34"/>
      <c r="H25" s="34">
        <v>10368.86</v>
      </c>
    </row>
    <row r="26" spans="1:10" ht="12.75" customHeight="1">
      <c r="A26" s="32" t="s">
        <v>37</v>
      </c>
      <c r="B26" s="33" t="s">
        <v>37</v>
      </c>
      <c r="C26" s="33" t="s">
        <v>17</v>
      </c>
      <c r="D26" s="34">
        <v>10368.86</v>
      </c>
      <c r="E26" s="34"/>
      <c r="F26" s="34"/>
      <c r="G26" s="34"/>
      <c r="H26" s="34">
        <v>10368.86</v>
      </c>
    </row>
    <row r="27" spans="1:10" ht="12.75" customHeight="1">
      <c r="A27" s="94" t="s">
        <v>18</v>
      </c>
      <c r="B27" s="95"/>
      <c r="C27" s="95"/>
      <c r="D27" s="95"/>
      <c r="E27" s="95"/>
      <c r="F27" s="95"/>
      <c r="G27" s="95"/>
      <c r="H27" s="95"/>
      <c r="I27" s="72"/>
    </row>
    <row r="28" spans="1:10" ht="25.5" customHeight="1">
      <c r="A28" s="32" t="s">
        <v>37</v>
      </c>
      <c r="B28" s="33" t="s">
        <v>37</v>
      </c>
      <c r="C28" s="33" t="s">
        <v>7</v>
      </c>
      <c r="D28" s="34">
        <v>10368.86</v>
      </c>
      <c r="E28" s="34"/>
      <c r="F28" s="34"/>
      <c r="G28" s="34"/>
      <c r="H28" s="34">
        <v>10368.86</v>
      </c>
      <c r="I28" s="72">
        <v>10368855</v>
      </c>
    </row>
    <row r="29" spans="1:10" ht="12.75" customHeight="1">
      <c r="A29" s="94" t="s">
        <v>19</v>
      </c>
      <c r="B29" s="95"/>
      <c r="C29" s="95"/>
      <c r="D29" s="95"/>
      <c r="E29" s="95"/>
      <c r="F29" s="95"/>
      <c r="G29" s="95"/>
      <c r="H29" s="95"/>
      <c r="I29" s="72">
        <v>12442626</v>
      </c>
      <c r="J29" s="2" t="s">
        <v>68</v>
      </c>
    </row>
    <row r="30" spans="1:10" ht="12.75" customHeight="1">
      <c r="A30" s="32" t="s">
        <v>37</v>
      </c>
      <c r="B30" s="33" t="s">
        <v>37</v>
      </c>
      <c r="C30" s="33" t="s">
        <v>20</v>
      </c>
      <c r="D30" s="34">
        <v>10368.86</v>
      </c>
      <c r="E30" s="34"/>
      <c r="F30" s="34"/>
      <c r="G30" s="34"/>
      <c r="H30" s="34">
        <v>10368.86</v>
      </c>
      <c r="I30" s="73">
        <f>H30*1.2</f>
        <v>12442.632</v>
      </c>
    </row>
    <row r="31" spans="1:10" ht="12.75" customHeight="1">
      <c r="A31" s="94" t="s">
        <v>21</v>
      </c>
      <c r="B31" s="95"/>
      <c r="C31" s="95"/>
      <c r="D31" s="95"/>
      <c r="E31" s="95"/>
      <c r="F31" s="95"/>
      <c r="G31" s="95"/>
      <c r="H31" s="95"/>
      <c r="I31" s="73"/>
    </row>
    <row r="32" spans="1:10" ht="33.75" customHeight="1">
      <c r="A32" s="32">
        <v>2</v>
      </c>
      <c r="B32" s="33" t="s">
        <v>54</v>
      </c>
      <c r="C32" s="33" t="s">
        <v>55</v>
      </c>
      <c r="D32" s="34"/>
      <c r="E32" s="34"/>
      <c r="F32" s="34"/>
      <c r="G32" s="34" t="s">
        <v>58</v>
      </c>
      <c r="H32" s="80">
        <v>683.49</v>
      </c>
      <c r="I32" s="81" t="s">
        <v>71</v>
      </c>
    </row>
    <row r="33" spans="1:10" ht="30" customHeight="1">
      <c r="A33" s="32" t="s">
        <v>37</v>
      </c>
      <c r="B33" s="33" t="s">
        <v>37</v>
      </c>
      <c r="C33" s="33" t="s">
        <v>48</v>
      </c>
      <c r="D33" s="34"/>
      <c r="E33" s="34"/>
      <c r="F33" s="34"/>
      <c r="G33" s="34">
        <v>683.49</v>
      </c>
      <c r="H33" s="34">
        <v>683.49</v>
      </c>
      <c r="I33" s="73"/>
    </row>
    <row r="34" spans="1:10" ht="12.75" customHeight="1">
      <c r="A34" s="32" t="s">
        <v>37</v>
      </c>
      <c r="B34" s="33" t="s">
        <v>37</v>
      </c>
      <c r="C34" s="33" t="s">
        <v>10</v>
      </c>
      <c r="D34" s="34">
        <v>10368.86</v>
      </c>
      <c r="E34" s="34"/>
      <c r="F34" s="34"/>
      <c r="G34" s="34">
        <v>683.49</v>
      </c>
      <c r="H34" s="34">
        <v>11052.35</v>
      </c>
      <c r="I34" s="79">
        <f>I29+683490</f>
        <v>13126116</v>
      </c>
      <c r="J34" s="74" t="s">
        <v>70</v>
      </c>
    </row>
    <row r="35" spans="1:10" ht="12.75" customHeight="1">
      <c r="A35" s="94" t="s">
        <v>38</v>
      </c>
      <c r="B35" s="95"/>
      <c r="C35" s="95"/>
      <c r="D35" s="95"/>
      <c r="E35" s="95"/>
      <c r="F35" s="95"/>
      <c r="G35" s="95"/>
      <c r="H35" s="95"/>
    </row>
    <row r="36" spans="1:10" ht="12.75" customHeight="1">
      <c r="A36" s="32">
        <v>3</v>
      </c>
      <c r="B36" s="33" t="s">
        <v>22</v>
      </c>
      <c r="C36" s="33" t="s">
        <v>8</v>
      </c>
      <c r="D36" s="34"/>
      <c r="E36" s="34"/>
      <c r="F36" s="34"/>
      <c r="G36" s="34" t="s">
        <v>50</v>
      </c>
      <c r="H36" s="34">
        <v>20</v>
      </c>
      <c r="I36" s="75">
        <f>20000*1.2</f>
        <v>24000</v>
      </c>
    </row>
    <row r="37" spans="1:10" ht="33.75">
      <c r="A37" s="32">
        <v>4</v>
      </c>
      <c r="B37" s="33" t="s">
        <v>56</v>
      </c>
      <c r="C37" s="33" t="s">
        <v>9</v>
      </c>
      <c r="D37" s="34"/>
      <c r="E37" s="34"/>
      <c r="F37" s="34"/>
      <c r="G37" s="34">
        <v>187.78</v>
      </c>
      <c r="H37" s="71">
        <v>187.78</v>
      </c>
      <c r="I37" s="75">
        <v>187781.89</v>
      </c>
      <c r="J37" s="2">
        <f>H37+24</f>
        <v>211.78</v>
      </c>
    </row>
    <row r="38" spans="1:10" ht="34.15" customHeight="1">
      <c r="A38" s="32" t="s">
        <v>37</v>
      </c>
      <c r="B38" s="33" t="s">
        <v>37</v>
      </c>
      <c r="C38" s="33" t="s">
        <v>23</v>
      </c>
      <c r="D38" s="34"/>
      <c r="E38" s="34"/>
      <c r="F38" s="34"/>
      <c r="G38" s="34">
        <v>207.78</v>
      </c>
      <c r="H38" s="34">
        <v>207.78</v>
      </c>
      <c r="I38" s="75">
        <f>SUM(I36:I37)</f>
        <v>211781.89</v>
      </c>
      <c r="J38" s="2" t="s">
        <v>69</v>
      </c>
    </row>
    <row r="39" spans="1:10" ht="12.75" customHeight="1">
      <c r="A39" s="32" t="s">
        <v>37</v>
      </c>
      <c r="B39" s="33" t="s">
        <v>37</v>
      </c>
      <c r="C39" s="33" t="s">
        <v>24</v>
      </c>
      <c r="D39" s="34">
        <v>10368.86</v>
      </c>
      <c r="E39" s="34"/>
      <c r="F39" s="34"/>
      <c r="G39" s="34">
        <v>891.27</v>
      </c>
      <c r="H39" s="34">
        <v>11260.13</v>
      </c>
      <c r="I39" s="70"/>
    </row>
    <row r="40" spans="1:10" ht="12.75" customHeight="1">
      <c r="A40" s="94" t="s">
        <v>11</v>
      </c>
      <c r="B40" s="95"/>
      <c r="C40" s="95"/>
      <c r="D40" s="95"/>
      <c r="E40" s="95"/>
      <c r="F40" s="95"/>
      <c r="G40" s="95"/>
      <c r="H40" s="95"/>
      <c r="I40" s="70"/>
    </row>
    <row r="41" spans="1:10" ht="12.75" customHeight="1">
      <c r="A41" s="32">
        <v>5</v>
      </c>
      <c r="B41" s="33" t="s">
        <v>12</v>
      </c>
      <c r="C41" s="33" t="s">
        <v>13</v>
      </c>
      <c r="D41" s="34" t="s">
        <v>59</v>
      </c>
      <c r="E41" s="34" t="s">
        <v>46</v>
      </c>
      <c r="F41" s="34" t="s">
        <v>46</v>
      </c>
      <c r="G41" s="34" t="s">
        <v>60</v>
      </c>
      <c r="H41" s="34">
        <v>2077.77</v>
      </c>
      <c r="I41" s="70"/>
    </row>
    <row r="42" spans="1:10" ht="34.15" customHeight="1">
      <c r="A42" s="32" t="s">
        <v>37</v>
      </c>
      <c r="B42" s="33" t="s">
        <v>37</v>
      </c>
      <c r="C42" s="33" t="s">
        <v>14</v>
      </c>
      <c r="D42" s="34">
        <v>2073.77</v>
      </c>
      <c r="E42" s="34"/>
      <c r="F42" s="34"/>
      <c r="G42" s="34">
        <v>4</v>
      </c>
      <c r="H42" s="34">
        <v>2077.77</v>
      </c>
      <c r="I42" s="70"/>
    </row>
    <row r="43" spans="1:10" ht="25.5" customHeight="1">
      <c r="A43" s="32" t="s">
        <v>37</v>
      </c>
      <c r="B43" s="33" t="s">
        <v>37</v>
      </c>
      <c r="C43" s="33" t="s">
        <v>25</v>
      </c>
      <c r="D43" s="34">
        <v>12442.63</v>
      </c>
      <c r="E43" s="34"/>
      <c r="F43" s="34"/>
      <c r="G43" s="34">
        <v>895.27</v>
      </c>
      <c r="H43" s="34">
        <v>13337.9</v>
      </c>
      <c r="I43" s="76">
        <f>H43-J37</f>
        <v>13126.119999999999</v>
      </c>
      <c r="J43" s="77" t="s">
        <v>70</v>
      </c>
    </row>
    <row r="44" spans="1:10">
      <c r="A44" s="30"/>
      <c r="B44" s="27"/>
      <c r="C44" s="27"/>
      <c r="D44" s="28"/>
      <c r="E44" s="28"/>
      <c r="F44" s="28"/>
      <c r="G44" s="28"/>
      <c r="H44" s="28"/>
      <c r="I44" s="70"/>
    </row>
    <row r="45" spans="1:10">
      <c r="A45" s="30"/>
      <c r="B45" s="27"/>
      <c r="C45" s="27"/>
      <c r="D45" s="28"/>
      <c r="E45" s="28"/>
      <c r="F45" s="28"/>
      <c r="G45" s="28"/>
      <c r="H45" s="28"/>
      <c r="I45" s="78"/>
    </row>
    <row r="46" spans="1:10">
      <c r="A46" s="29"/>
      <c r="B46" s="29"/>
      <c r="C46" s="29"/>
      <c r="D46" s="29"/>
      <c r="E46" s="29"/>
      <c r="F46" s="29"/>
      <c r="G46" s="29"/>
      <c r="H46" s="29"/>
    </row>
    <row r="47" spans="1:10">
      <c r="A47" s="60" t="s">
        <v>39</v>
      </c>
      <c r="B47" s="59"/>
      <c r="C47" s="61"/>
      <c r="D47" s="59"/>
      <c r="E47" s="61" t="s">
        <v>64</v>
      </c>
      <c r="F47" s="62"/>
      <c r="G47" s="63"/>
      <c r="H47" s="61"/>
    </row>
    <row r="48" spans="1:10">
      <c r="A48" s="59"/>
      <c r="B48" s="59"/>
      <c r="C48" s="41"/>
      <c r="D48" s="41" t="s">
        <v>40</v>
      </c>
      <c r="E48" s="41"/>
      <c r="F48" s="41"/>
      <c r="G48" s="41"/>
      <c r="H48" s="41"/>
    </row>
    <row r="49" spans="1:8">
      <c r="A49" s="60" t="s">
        <v>41</v>
      </c>
      <c r="B49" s="59"/>
      <c r="C49" s="64"/>
      <c r="D49" s="59"/>
      <c r="E49" s="61" t="s">
        <v>64</v>
      </c>
      <c r="F49" s="64"/>
      <c r="G49" s="59"/>
      <c r="H49" s="61"/>
    </row>
    <row r="50" spans="1:8">
      <c r="A50" s="59"/>
      <c r="B50" s="59"/>
      <c r="C50" s="41"/>
      <c r="D50" s="41" t="s">
        <v>40</v>
      </c>
      <c r="E50" s="41"/>
      <c r="F50" s="41"/>
      <c r="G50" s="41"/>
      <c r="H50" s="41"/>
    </row>
    <row r="51" spans="1:8">
      <c r="A51" s="60" t="s">
        <v>42</v>
      </c>
      <c r="B51" s="59"/>
      <c r="C51" s="64"/>
      <c r="D51" s="60"/>
      <c r="E51" s="64"/>
      <c r="F51" s="64"/>
      <c r="G51" s="59"/>
      <c r="H51" s="61"/>
    </row>
    <row r="52" spans="1:8">
      <c r="A52" s="59"/>
      <c r="B52" s="59"/>
      <c r="C52" s="42" t="s">
        <v>43</v>
      </c>
      <c r="D52" s="41" t="s">
        <v>40</v>
      </c>
      <c r="E52" s="41"/>
      <c r="F52" s="41"/>
      <c r="G52" s="41"/>
      <c r="H52" s="41"/>
    </row>
    <row r="53" spans="1:8">
      <c r="A53" s="60" t="s">
        <v>44</v>
      </c>
      <c r="B53" s="59"/>
      <c r="C53" s="62" t="s">
        <v>66</v>
      </c>
      <c r="D53" s="62"/>
      <c r="E53" s="61" t="s">
        <v>65</v>
      </c>
      <c r="F53" s="62"/>
      <c r="G53" s="63"/>
      <c r="H53" s="61"/>
    </row>
    <row r="54" spans="1:8">
      <c r="A54" s="59"/>
      <c r="B54" s="59"/>
      <c r="C54" s="82" t="s">
        <v>45</v>
      </c>
      <c r="D54" s="82"/>
      <c r="E54" s="82"/>
      <c r="F54" s="82"/>
      <c r="G54" s="41"/>
      <c r="H54" s="41"/>
    </row>
    <row r="55" spans="1:8">
      <c r="A55" s="29"/>
      <c r="B55" s="29"/>
      <c r="C55" s="29"/>
      <c r="D55" s="29"/>
      <c r="E55" s="29"/>
      <c r="F55" s="29"/>
      <c r="G55" s="29"/>
      <c r="H55" s="29"/>
    </row>
    <row r="56" spans="1:8">
      <c r="A56" s="5"/>
      <c r="B56" s="5"/>
      <c r="C56" s="5"/>
      <c r="D56" s="5"/>
      <c r="E56" s="5"/>
      <c r="F56" s="5"/>
      <c r="G56" s="5"/>
      <c r="H56" s="5"/>
    </row>
  </sheetData>
  <mergeCells count="23">
    <mergeCell ref="A35:H35"/>
    <mergeCell ref="C14:G14"/>
    <mergeCell ref="A24:H24"/>
    <mergeCell ref="A27:H27"/>
    <mergeCell ref="A29:H29"/>
    <mergeCell ref="A31:H31"/>
    <mergeCell ref="B16:H16"/>
    <mergeCell ref="C54:F54"/>
    <mergeCell ref="C3:G3"/>
    <mergeCell ref="A19:A22"/>
    <mergeCell ref="B19:B22"/>
    <mergeCell ref="C19:C22"/>
    <mergeCell ref="C9:G9"/>
    <mergeCell ref="C4:G4"/>
    <mergeCell ref="C8:G8"/>
    <mergeCell ref="D20:D22"/>
    <mergeCell ref="E20:E22"/>
    <mergeCell ref="F20:F22"/>
    <mergeCell ref="G20:G22"/>
    <mergeCell ref="D19:H19"/>
    <mergeCell ref="H20:H22"/>
    <mergeCell ref="C13:G13"/>
    <mergeCell ref="A40:H40"/>
  </mergeCells>
  <phoneticPr fontId="0" type="noConversion"/>
  <pageMargins left="0.78740157480314965" right="0.39370078740157483" top="0.43307086614173229" bottom="0.47244094488188981" header="0.23622047244094491" footer="0.23622047244094491"/>
  <pageSetup paperSize="9" scale="75" fitToHeight="10000" orientation="landscape" r:id="rId1"/>
  <headerFooter alignWithMargins="0">
    <oddHeader>&amp;LГранд-СМЕТА</oddHeader>
    <oddFooter>&amp;RСтраница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31" workbookViewId="0">
      <selection activeCell="A44" sqref="A44:H51"/>
    </sheetView>
  </sheetViews>
  <sheetFormatPr defaultColWidth="3" defaultRowHeight="12.75"/>
  <cols>
    <col min="1" max="1" width="7.85546875" style="4" customWidth="1"/>
    <col min="2" max="2" width="20.140625" style="4" customWidth="1"/>
    <col min="3" max="3" width="52.42578125" style="4" customWidth="1"/>
    <col min="4" max="9" width="15.5703125" style="4" customWidth="1"/>
    <col min="10" max="16384" width="3" style="4"/>
  </cols>
  <sheetData>
    <row r="1" spans="1:8">
      <c r="A1" s="35"/>
      <c r="B1" s="35"/>
      <c r="C1" s="35"/>
      <c r="D1" s="35"/>
      <c r="E1" s="35"/>
      <c r="F1" s="35"/>
      <c r="G1" s="35"/>
      <c r="H1" s="40" t="s">
        <v>26</v>
      </c>
    </row>
    <row r="2" spans="1:8">
      <c r="A2" s="36"/>
      <c r="B2" s="37"/>
      <c r="C2" s="38"/>
      <c r="D2" s="39"/>
      <c r="E2" s="39"/>
      <c r="F2" s="39"/>
      <c r="G2" s="39"/>
      <c r="H2" s="40" t="s">
        <v>27</v>
      </c>
    </row>
    <row r="3" spans="1:8" ht="32.25" customHeight="1">
      <c r="A3" s="43"/>
      <c r="B3" s="44" t="s">
        <v>3</v>
      </c>
      <c r="C3" s="83" t="s">
        <v>63</v>
      </c>
      <c r="D3" s="83"/>
      <c r="E3" s="83"/>
      <c r="F3" s="83"/>
      <c r="G3" s="83"/>
      <c r="H3" s="45"/>
    </row>
    <row r="4" spans="1:8">
      <c r="A4" s="43"/>
      <c r="B4" s="46"/>
      <c r="C4" s="86" t="s">
        <v>4</v>
      </c>
      <c r="D4" s="86"/>
      <c r="E4" s="86"/>
      <c r="F4" s="86"/>
      <c r="G4" s="86"/>
      <c r="H4" s="45"/>
    </row>
    <row r="5" spans="1:8">
      <c r="A5" s="43"/>
      <c r="B5" s="46" t="s">
        <v>28</v>
      </c>
      <c r="C5" s="47"/>
      <c r="D5" s="45"/>
      <c r="E5" s="48"/>
      <c r="F5" s="45"/>
      <c r="G5" s="45"/>
      <c r="H5" s="45"/>
    </row>
    <row r="6" spans="1:8">
      <c r="A6" s="43"/>
      <c r="B6" s="46"/>
      <c r="C6" s="49"/>
      <c r="D6" s="45"/>
      <c r="E6" s="48"/>
      <c r="F6" s="45"/>
      <c r="G6" s="45"/>
      <c r="H6" s="45"/>
    </row>
    <row r="7" spans="1:8">
      <c r="A7" s="43"/>
      <c r="B7" s="50" t="s">
        <v>61</v>
      </c>
      <c r="C7" s="51"/>
      <c r="D7" s="52"/>
      <c r="E7" s="53"/>
      <c r="F7" s="52"/>
      <c r="G7" s="52"/>
      <c r="H7" s="45"/>
    </row>
    <row r="8" spans="1:8" ht="27.75" customHeight="1">
      <c r="A8" s="43"/>
      <c r="B8" s="46"/>
      <c r="C8" s="87"/>
      <c r="D8" s="87"/>
      <c r="E8" s="87"/>
      <c r="F8" s="87"/>
      <c r="G8" s="87"/>
      <c r="H8" s="45"/>
    </row>
    <row r="9" spans="1:8">
      <c r="A9" s="43"/>
      <c r="B9" s="46"/>
      <c r="C9" s="86" t="s">
        <v>5</v>
      </c>
      <c r="D9" s="86"/>
      <c r="E9" s="86"/>
      <c r="F9" s="86"/>
      <c r="G9" s="86"/>
      <c r="H9" s="45"/>
    </row>
    <row r="10" spans="1:8">
      <c r="A10" s="43"/>
      <c r="B10" s="46"/>
      <c r="C10" s="49"/>
      <c r="D10" s="45"/>
      <c r="E10" s="48"/>
      <c r="F10" s="45"/>
      <c r="G10" s="45"/>
      <c r="H10" s="45"/>
    </row>
    <row r="11" spans="1:8">
      <c r="A11" s="43"/>
      <c r="B11" s="46"/>
      <c r="C11" s="49"/>
      <c r="D11" s="54"/>
      <c r="E11" s="54"/>
      <c r="F11" s="54"/>
      <c r="G11" s="54"/>
      <c r="H11" s="45"/>
    </row>
    <row r="12" spans="1:8">
      <c r="A12" s="43"/>
      <c r="B12" s="46"/>
      <c r="C12" s="49"/>
      <c r="D12" s="55" t="s">
        <v>29</v>
      </c>
      <c r="E12" s="54"/>
      <c r="F12" s="54"/>
      <c r="G12" s="45"/>
      <c r="H12" s="45"/>
    </row>
    <row r="13" spans="1:8" ht="38.25" customHeight="1">
      <c r="A13" s="43"/>
      <c r="B13" s="46"/>
      <c r="C13" s="87" t="s">
        <v>52</v>
      </c>
      <c r="D13" s="87"/>
      <c r="E13" s="87"/>
      <c r="F13" s="87"/>
      <c r="G13" s="87"/>
      <c r="H13" s="45"/>
    </row>
    <row r="14" spans="1:8">
      <c r="A14" s="43"/>
      <c r="B14" s="46"/>
      <c r="C14" s="86" t="s">
        <v>0</v>
      </c>
      <c r="D14" s="86"/>
      <c r="E14" s="86"/>
      <c r="F14" s="86"/>
      <c r="G14" s="86"/>
      <c r="H14" s="45"/>
    </row>
    <row r="15" spans="1:8">
      <c r="A15" s="43"/>
      <c r="B15" s="46"/>
      <c r="C15" s="49"/>
      <c r="D15" s="54"/>
      <c r="E15" s="54"/>
      <c r="F15" s="54"/>
      <c r="G15" s="54"/>
      <c r="H15" s="45"/>
    </row>
    <row r="16" spans="1:8">
      <c r="A16" s="43"/>
      <c r="B16" s="96" t="s">
        <v>30</v>
      </c>
      <c r="C16" s="96"/>
      <c r="D16" s="96"/>
      <c r="E16" s="96"/>
      <c r="F16" s="96"/>
      <c r="G16" s="96"/>
      <c r="H16" s="96"/>
    </row>
    <row r="17" spans="1:8">
      <c r="A17" s="43"/>
      <c r="B17" s="46"/>
      <c r="C17" s="49"/>
      <c r="D17" s="56"/>
      <c r="E17" s="45"/>
      <c r="F17" s="45"/>
      <c r="G17" s="45"/>
      <c r="H17" s="45"/>
    </row>
    <row r="18" spans="1:8" ht="12.75" customHeight="1">
      <c r="A18" s="84" t="s">
        <v>1</v>
      </c>
      <c r="B18" s="85" t="s">
        <v>31</v>
      </c>
      <c r="C18" s="84" t="s">
        <v>32</v>
      </c>
      <c r="D18" s="88" t="s">
        <v>6</v>
      </c>
      <c r="E18" s="89"/>
      <c r="F18" s="89"/>
      <c r="G18" s="89"/>
      <c r="H18" s="90"/>
    </row>
    <row r="19" spans="1:8" ht="27.75" customHeight="1">
      <c r="A19" s="84"/>
      <c r="B19" s="85"/>
      <c r="C19" s="84"/>
      <c r="D19" s="84" t="s">
        <v>33</v>
      </c>
      <c r="E19" s="84" t="s">
        <v>2</v>
      </c>
      <c r="F19" s="84" t="s">
        <v>34</v>
      </c>
      <c r="G19" s="84" t="s">
        <v>35</v>
      </c>
      <c r="H19" s="91" t="s">
        <v>36</v>
      </c>
    </row>
    <row r="20" spans="1:8" ht="27.75" customHeight="1">
      <c r="A20" s="84"/>
      <c r="B20" s="85"/>
      <c r="C20" s="84"/>
      <c r="D20" s="84"/>
      <c r="E20" s="84"/>
      <c r="F20" s="84"/>
      <c r="G20" s="84"/>
      <c r="H20" s="92"/>
    </row>
    <row r="21" spans="1:8" ht="27.75" customHeight="1">
      <c r="A21" s="84"/>
      <c r="B21" s="85"/>
      <c r="C21" s="84"/>
      <c r="D21" s="84"/>
      <c r="E21" s="84"/>
      <c r="F21" s="84"/>
      <c r="G21" s="84"/>
      <c r="H21" s="93"/>
    </row>
    <row r="22" spans="1:8">
      <c r="A22" s="66">
        <v>1</v>
      </c>
      <c r="B22" s="66">
        <v>2</v>
      </c>
      <c r="C22" s="66">
        <v>3</v>
      </c>
      <c r="D22" s="66">
        <v>4</v>
      </c>
      <c r="E22" s="66">
        <v>5</v>
      </c>
      <c r="F22" s="66">
        <v>6</v>
      </c>
      <c r="G22" s="66">
        <v>7</v>
      </c>
      <c r="H22" s="66">
        <v>8</v>
      </c>
    </row>
    <row r="23" spans="1:8" ht="17.850000000000001" customHeight="1">
      <c r="A23" s="94" t="s">
        <v>15</v>
      </c>
      <c r="B23" s="95"/>
      <c r="C23" s="95"/>
      <c r="D23" s="95"/>
      <c r="E23" s="95"/>
      <c r="F23" s="95"/>
      <c r="G23" s="95"/>
      <c r="H23" s="95"/>
    </row>
    <row r="24" spans="1:8" ht="22.5">
      <c r="A24" s="67">
        <v>1</v>
      </c>
      <c r="B24" s="68" t="s">
        <v>16</v>
      </c>
      <c r="C24" s="68" t="s">
        <v>51</v>
      </c>
      <c r="D24" s="69">
        <v>439.73</v>
      </c>
      <c r="E24" s="69"/>
      <c r="F24" s="69"/>
      <c r="G24" s="69"/>
      <c r="H24" s="69">
        <v>439.73</v>
      </c>
    </row>
    <row r="25" spans="1:8">
      <c r="A25" s="67" t="s">
        <v>37</v>
      </c>
      <c r="B25" s="68" t="s">
        <v>37</v>
      </c>
      <c r="C25" s="68" t="s">
        <v>17</v>
      </c>
      <c r="D25" s="69">
        <v>439.73</v>
      </c>
      <c r="E25" s="69"/>
      <c r="F25" s="69"/>
      <c r="G25" s="69"/>
      <c r="H25" s="69">
        <v>439.73</v>
      </c>
    </row>
    <row r="26" spans="1:8" ht="17.850000000000001" customHeight="1">
      <c r="A26" s="94" t="s">
        <v>18</v>
      </c>
      <c r="B26" s="95"/>
      <c r="C26" s="95"/>
      <c r="D26" s="95"/>
      <c r="E26" s="95"/>
      <c r="F26" s="95"/>
      <c r="G26" s="95"/>
      <c r="H26" s="95"/>
    </row>
    <row r="27" spans="1:8">
      <c r="A27" s="67" t="s">
        <v>37</v>
      </c>
      <c r="B27" s="68" t="s">
        <v>37</v>
      </c>
      <c r="C27" s="68" t="s">
        <v>7</v>
      </c>
      <c r="D27" s="69">
        <v>439.73</v>
      </c>
      <c r="E27" s="69"/>
      <c r="F27" s="69"/>
      <c r="G27" s="69"/>
      <c r="H27" s="69">
        <v>439.73</v>
      </c>
    </row>
    <row r="28" spans="1:8" ht="17.850000000000001" customHeight="1">
      <c r="A28" s="94" t="s">
        <v>19</v>
      </c>
      <c r="B28" s="95"/>
      <c r="C28" s="95"/>
      <c r="D28" s="95"/>
      <c r="E28" s="95"/>
      <c r="F28" s="95"/>
      <c r="G28" s="95"/>
      <c r="H28" s="95"/>
    </row>
    <row r="29" spans="1:8">
      <c r="A29" s="67" t="s">
        <v>37</v>
      </c>
      <c r="B29" s="68" t="s">
        <v>37</v>
      </c>
      <c r="C29" s="68" t="s">
        <v>20</v>
      </c>
      <c r="D29" s="69">
        <v>439.73</v>
      </c>
      <c r="E29" s="69"/>
      <c r="F29" s="69"/>
      <c r="G29" s="69"/>
      <c r="H29" s="69">
        <v>439.73</v>
      </c>
    </row>
    <row r="30" spans="1:8" ht="17.850000000000001" customHeight="1">
      <c r="A30" s="94" t="s">
        <v>21</v>
      </c>
      <c r="B30" s="95"/>
      <c r="C30" s="95"/>
      <c r="D30" s="95"/>
      <c r="E30" s="95"/>
      <c r="F30" s="95"/>
      <c r="G30" s="95"/>
      <c r="H30" s="95"/>
    </row>
    <row r="31" spans="1:8" ht="33.75">
      <c r="A31" s="67">
        <v>2</v>
      </c>
      <c r="B31" s="68" t="s">
        <v>54</v>
      </c>
      <c r="C31" s="68" t="s">
        <v>55</v>
      </c>
      <c r="D31" s="69"/>
      <c r="E31" s="69"/>
      <c r="F31" s="69"/>
      <c r="G31" s="69" t="s">
        <v>62</v>
      </c>
      <c r="H31" s="69">
        <v>70.680000000000007</v>
      </c>
    </row>
    <row r="32" spans="1:8">
      <c r="A32" s="67" t="s">
        <v>37</v>
      </c>
      <c r="B32" s="68" t="s">
        <v>37</v>
      </c>
      <c r="C32" s="68" t="s">
        <v>48</v>
      </c>
      <c r="D32" s="69"/>
      <c r="E32" s="69"/>
      <c r="F32" s="69"/>
      <c r="G32" s="69">
        <v>70.680000000000007</v>
      </c>
      <c r="H32" s="69">
        <v>70.680000000000007</v>
      </c>
    </row>
    <row r="33" spans="1:8">
      <c r="A33" s="67" t="s">
        <v>37</v>
      </c>
      <c r="B33" s="68" t="s">
        <v>37</v>
      </c>
      <c r="C33" s="68" t="s">
        <v>10</v>
      </c>
      <c r="D33" s="69">
        <v>439.73</v>
      </c>
      <c r="E33" s="69"/>
      <c r="F33" s="69"/>
      <c r="G33" s="69">
        <v>70.680000000000007</v>
      </c>
      <c r="H33" s="69">
        <v>510.41</v>
      </c>
    </row>
    <row r="34" spans="1:8" ht="12.75" customHeight="1">
      <c r="A34" s="94" t="s">
        <v>38</v>
      </c>
      <c r="B34" s="95"/>
      <c r="C34" s="95"/>
      <c r="D34" s="95"/>
      <c r="E34" s="95"/>
      <c r="F34" s="95"/>
      <c r="G34" s="95"/>
      <c r="H34" s="95"/>
    </row>
    <row r="35" spans="1:8" ht="26.1" customHeight="1">
      <c r="A35" s="67">
        <v>3</v>
      </c>
      <c r="B35" s="68" t="s">
        <v>22</v>
      </c>
      <c r="C35" s="68" t="s">
        <v>8</v>
      </c>
      <c r="D35" s="69"/>
      <c r="E35" s="69"/>
      <c r="F35" s="69"/>
      <c r="G35" s="69" t="s">
        <v>49</v>
      </c>
      <c r="H35" s="69">
        <v>3.5</v>
      </c>
    </row>
    <row r="36" spans="1:8" ht="33.75">
      <c r="A36" s="67">
        <v>4</v>
      </c>
      <c r="B36" s="68" t="s">
        <v>56</v>
      </c>
      <c r="C36" s="68" t="s">
        <v>9</v>
      </c>
      <c r="D36" s="69"/>
      <c r="E36" s="69"/>
      <c r="F36" s="69"/>
      <c r="G36" s="69" t="s">
        <v>53</v>
      </c>
      <c r="H36" s="69">
        <v>40.299999999999997</v>
      </c>
    </row>
    <row r="37" spans="1:8" ht="22.5">
      <c r="A37" s="67" t="s">
        <v>37</v>
      </c>
      <c r="B37" s="68" t="s">
        <v>37</v>
      </c>
      <c r="C37" s="68" t="s">
        <v>23</v>
      </c>
      <c r="D37" s="69"/>
      <c r="E37" s="69"/>
      <c r="F37" s="69"/>
      <c r="G37" s="69">
        <v>43.8</v>
      </c>
      <c r="H37" s="69">
        <v>43.8</v>
      </c>
    </row>
    <row r="38" spans="1:8">
      <c r="A38" s="67" t="s">
        <v>37</v>
      </c>
      <c r="B38" s="68" t="s">
        <v>37</v>
      </c>
      <c r="C38" s="68" t="s">
        <v>24</v>
      </c>
      <c r="D38" s="69">
        <v>439.73</v>
      </c>
      <c r="E38" s="69"/>
      <c r="F38" s="69"/>
      <c r="G38" s="69">
        <v>114.48</v>
      </c>
      <c r="H38" s="69">
        <v>554.21</v>
      </c>
    </row>
    <row r="39" spans="1:8" ht="12.75" customHeight="1">
      <c r="A39" s="94" t="s">
        <v>11</v>
      </c>
      <c r="B39" s="95"/>
      <c r="C39" s="95"/>
      <c r="D39" s="95"/>
      <c r="E39" s="95"/>
      <c r="F39" s="95"/>
      <c r="G39" s="95"/>
      <c r="H39" s="95"/>
    </row>
    <row r="40" spans="1:8" ht="17.850000000000001" customHeight="1">
      <c r="A40" s="67" t="s">
        <v>37</v>
      </c>
      <c r="B40" s="68" t="s">
        <v>37</v>
      </c>
      <c r="C40" s="68" t="s">
        <v>25</v>
      </c>
      <c r="D40" s="69">
        <v>439.73</v>
      </c>
      <c r="E40" s="69"/>
      <c r="F40" s="69"/>
      <c r="G40" s="69">
        <v>114.48</v>
      </c>
      <c r="H40" s="69">
        <v>554.21</v>
      </c>
    </row>
    <row r="41" spans="1:8">
      <c r="A41" s="65"/>
      <c r="B41" s="57"/>
      <c r="C41" s="57"/>
      <c r="D41" s="58"/>
      <c r="E41" s="58"/>
      <c r="F41" s="58"/>
      <c r="G41" s="58"/>
      <c r="H41" s="58"/>
    </row>
    <row r="42" spans="1:8">
      <c r="A42" s="65"/>
      <c r="B42" s="57"/>
      <c r="C42" s="57"/>
      <c r="D42" s="58"/>
      <c r="E42" s="58"/>
      <c r="F42" s="58"/>
      <c r="G42" s="58"/>
      <c r="H42" s="58"/>
    </row>
    <row r="43" spans="1:8">
      <c r="A43" s="59"/>
      <c r="B43" s="59"/>
      <c r="C43" s="59"/>
      <c r="D43" s="59"/>
      <c r="E43" s="59"/>
      <c r="F43" s="59"/>
      <c r="G43" s="59"/>
      <c r="H43" s="59"/>
    </row>
    <row r="44" spans="1:8">
      <c r="A44" s="60" t="s">
        <v>39</v>
      </c>
      <c r="B44" s="59"/>
      <c r="C44" s="61"/>
      <c r="D44" s="59"/>
      <c r="E44" s="61" t="s">
        <v>64</v>
      </c>
      <c r="F44" s="62"/>
      <c r="G44" s="63"/>
      <c r="H44" s="61"/>
    </row>
    <row r="45" spans="1:8">
      <c r="A45" s="59"/>
      <c r="B45" s="59"/>
      <c r="C45" s="41"/>
      <c r="D45" s="41" t="s">
        <v>40</v>
      </c>
      <c r="E45" s="41"/>
      <c r="F45" s="41"/>
      <c r="G45" s="41"/>
      <c r="H45" s="41"/>
    </row>
    <row r="46" spans="1:8">
      <c r="A46" s="60" t="s">
        <v>41</v>
      </c>
      <c r="B46" s="59"/>
      <c r="C46" s="64"/>
      <c r="D46" s="59"/>
      <c r="E46" s="61" t="s">
        <v>64</v>
      </c>
      <c r="F46" s="64"/>
      <c r="G46" s="59"/>
      <c r="H46" s="61"/>
    </row>
    <row r="47" spans="1:8">
      <c r="A47" s="59"/>
      <c r="B47" s="59"/>
      <c r="C47" s="41"/>
      <c r="D47" s="41" t="s">
        <v>40</v>
      </c>
      <c r="E47" s="41"/>
      <c r="F47" s="41"/>
      <c r="G47" s="41"/>
      <c r="H47" s="41"/>
    </row>
    <row r="48" spans="1:8">
      <c r="A48" s="60" t="s">
        <v>42</v>
      </c>
      <c r="B48" s="59"/>
      <c r="C48" s="64"/>
      <c r="D48" s="60"/>
      <c r="E48" s="64"/>
      <c r="F48" s="64"/>
      <c r="G48" s="59"/>
      <c r="H48" s="61"/>
    </row>
    <row r="49" spans="1:8">
      <c r="A49" s="59"/>
      <c r="B49" s="59"/>
      <c r="C49" s="42" t="s">
        <v>43</v>
      </c>
      <c r="D49" s="41" t="s">
        <v>40</v>
      </c>
      <c r="E49" s="41"/>
      <c r="F49" s="41"/>
      <c r="G49" s="41"/>
      <c r="H49" s="41"/>
    </row>
    <row r="50" spans="1:8">
      <c r="A50" s="60" t="s">
        <v>44</v>
      </c>
      <c r="B50" s="59"/>
      <c r="C50" s="62" t="s">
        <v>66</v>
      </c>
      <c r="D50" s="62"/>
      <c r="E50" s="61" t="s">
        <v>65</v>
      </c>
      <c r="F50" s="62"/>
      <c r="G50" s="63"/>
      <c r="H50" s="61"/>
    </row>
    <row r="51" spans="1:8">
      <c r="A51" s="59"/>
      <c r="B51" s="59"/>
      <c r="C51" s="82" t="s">
        <v>45</v>
      </c>
      <c r="D51" s="82"/>
      <c r="E51" s="82"/>
      <c r="F51" s="82"/>
      <c r="G51" s="41"/>
      <c r="H51" s="41"/>
    </row>
    <row r="52" spans="1:8">
      <c r="A52" s="59"/>
      <c r="B52" s="59"/>
      <c r="C52" s="59"/>
      <c r="D52" s="59"/>
      <c r="E52" s="59"/>
      <c r="F52" s="59"/>
      <c r="G52" s="59"/>
      <c r="H52" s="59"/>
    </row>
    <row r="53" spans="1:8">
      <c r="A53" s="6"/>
      <c r="B53" s="6"/>
      <c r="C53" s="6"/>
      <c r="D53" s="6"/>
      <c r="E53" s="6"/>
      <c r="F53" s="6"/>
      <c r="G53" s="6"/>
      <c r="H53" s="6"/>
    </row>
  </sheetData>
  <mergeCells count="23">
    <mergeCell ref="C3:G3"/>
    <mergeCell ref="A18:A21"/>
    <mergeCell ref="B18:B21"/>
    <mergeCell ref="C18:C21"/>
    <mergeCell ref="C9:G9"/>
    <mergeCell ref="C4:G4"/>
    <mergeCell ref="C8:G8"/>
    <mergeCell ref="D19:D21"/>
    <mergeCell ref="E19:E21"/>
    <mergeCell ref="F19:F21"/>
    <mergeCell ref="G19:G21"/>
    <mergeCell ref="D18:H18"/>
    <mergeCell ref="H19:H21"/>
    <mergeCell ref="C13:G13"/>
    <mergeCell ref="C14:G14"/>
    <mergeCell ref="B16:H16"/>
    <mergeCell ref="C51:F51"/>
    <mergeCell ref="A34:H34"/>
    <mergeCell ref="A39:H39"/>
    <mergeCell ref="A23:H23"/>
    <mergeCell ref="A26:H26"/>
    <mergeCell ref="A28:H28"/>
    <mergeCell ref="A30:H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тц</vt:lpstr>
      <vt:lpstr>бц</vt:lpstr>
      <vt:lpstr>тц!Заголовки_для_печати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Kozlitina</cp:lastModifiedBy>
  <cp:lastPrinted>2022-03-18T08:27:17Z</cp:lastPrinted>
  <dcterms:created xsi:type="dcterms:W3CDTF">2002-03-25T05:35:56Z</dcterms:created>
  <dcterms:modified xsi:type="dcterms:W3CDTF">2022-03-18T08:28:03Z</dcterms:modified>
</cp:coreProperties>
</file>