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12435" activeTab="1"/>
  </bookViews>
  <sheets>
    <sheet name="Сводная табл." sheetId="1" r:id="rId1"/>
    <sheet name="Сводная табл. (2)" sheetId="2" r:id="rId2"/>
  </sheets>
  <definedNames>
    <definedName name="_xlnm.Print_Area" localSheetId="0">'Сводная табл.'!$A$1:$F$17</definedName>
    <definedName name="_xlnm.Print_Area" localSheetId="1">'Сводная табл. (2)'!$A$1:$F$21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/>
  <c r="D12"/>
  <c r="F12" s="1"/>
  <c r="E12"/>
  <c r="F8"/>
  <c r="F6"/>
  <c r="F14"/>
  <c r="F11"/>
  <c r="F10"/>
  <c r="F9"/>
  <c r="F7"/>
  <c r="F5"/>
  <c r="D13" l="1"/>
  <c r="F13" s="1"/>
  <c r="F7" i="1"/>
  <c r="F11"/>
  <c r="E11" l="1"/>
  <c r="D11"/>
  <c r="C11"/>
  <c r="F6" l="1"/>
  <c r="F8"/>
  <c r="F9"/>
  <c r="F10"/>
  <c r="F5"/>
</calcChain>
</file>

<file path=xl/comments1.xml><?xml version="1.0" encoding="utf-8"?>
<comments xmlns="http://schemas.openxmlformats.org/spreadsheetml/2006/main">
  <authors>
    <author>Kozlitina</author>
  </authors>
  <commentLis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Kozlitina:</t>
        </r>
        <r>
          <rPr>
            <sz val="8"/>
            <color indexed="81"/>
            <rFont val="Tahoma"/>
            <family val="2"/>
            <charset val="204"/>
          </rPr>
          <t xml:space="preserve">
не было в расчетах</t>
        </r>
      </text>
    </comment>
  </commentList>
</comments>
</file>

<file path=xl/sharedStrings.xml><?xml version="1.0" encoding="utf-8"?>
<sst xmlns="http://schemas.openxmlformats.org/spreadsheetml/2006/main" count="40" uniqueCount="20">
  <si>
    <t>№ п/п</t>
  </si>
  <si>
    <t>Адрес</t>
  </si>
  <si>
    <t>пр. Ленинский, д.3</t>
  </si>
  <si>
    <t>ул.Севастопольская, д.2/пр.Ленинский, д.4</t>
  </si>
  <si>
    <t>пр. Ленинский, д.5</t>
  </si>
  <si>
    <t>пр. Ленинский, д.10</t>
  </si>
  <si>
    <t>пр. Ленинский, д.1</t>
  </si>
  <si>
    <t>ПСД
(без НДС), руб.</t>
  </si>
  <si>
    <t>Историко-культурная экспертиза
(с НДС 20%), руб.</t>
  </si>
  <si>
    <t>Экспертиза проектной документации 
(с НДС 20%), руб.</t>
  </si>
  <si>
    <t>ИТОГО:</t>
  </si>
  <si>
    <t>Всего</t>
  </si>
  <si>
    <t>Примечание:</t>
  </si>
  <si>
    <t>1. Расчет составлен с индексами изменения сметной стоимости проектных и изхыскательских работ на III квартал 2021 года</t>
  </si>
  <si>
    <t>2. В расчет включен коэффициент к базовым ценам на проектные работы, учитывающий дополнительные затраты организаций по выплате заработной платы 1,8</t>
  </si>
  <si>
    <t>ул.Севастопольская, д.1/пр.Ленинский, д.6</t>
  </si>
  <si>
    <t>20.08.2021г.</t>
  </si>
  <si>
    <t xml:space="preserve">  Предварительный сводный расчет стоимости выполнения проектных работ 
по объектам культурного наследия (на капитальный ремонт фасадов)</t>
  </si>
  <si>
    <t>пр. Ленинский, д.7</t>
  </si>
  <si>
    <t>1. Расчет составлен с индексами изменения сметной стоимости проектных и изыскательских работ на III квартал 2021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</si>
</sst>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/>
    </xf>
    <xf numFmtId="43" fontId="7" fillId="0" borderId="2" xfId="0" applyNumberFormat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4" fontId="9" fillId="0" borderId="4" xfId="0" applyNumberFormat="1" applyFont="1" applyBorder="1" applyAlignment="1">
      <alignment horizontal="center" vertical="center"/>
    </xf>
    <xf numFmtId="43" fontId="9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43" fontId="7" fillId="3" borderId="2" xfId="0" applyNumberFormat="1" applyFont="1" applyFill="1" applyBorder="1" applyAlignment="1">
      <alignment vertical="center"/>
    </xf>
    <xf numFmtId="0" fontId="8" fillId="3" borderId="0" xfId="0" applyFont="1" applyFill="1"/>
    <xf numFmtId="4" fontId="7" fillId="4" borderId="2" xfId="0" applyNumberFormat="1" applyFont="1" applyFill="1" applyBorder="1" applyAlignment="1">
      <alignment horizontal="center" vertical="center" wrapText="1"/>
    </xf>
    <xf numFmtId="43" fontId="7" fillId="4" borderId="2" xfId="1" applyFont="1" applyFill="1" applyBorder="1" applyAlignment="1">
      <alignment horizontal="center" vertical="center"/>
    </xf>
    <xf numFmtId="43" fontId="7" fillId="4" borderId="2" xfId="1" applyFont="1" applyFill="1" applyBorder="1" applyAlignment="1">
      <alignment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110" zoomScaleNormal="100" zoomScaleSheetLayoutView="110" workbookViewId="0">
      <selection activeCell="E9" sqref="E9"/>
    </sheetView>
  </sheetViews>
  <sheetFormatPr defaultRowHeight="15"/>
  <cols>
    <col min="1" max="1" width="7" customWidth="1"/>
    <col min="2" max="2" width="48" customWidth="1"/>
    <col min="3" max="3" width="19.85546875" customWidth="1"/>
    <col min="4" max="4" width="31.5703125" customWidth="1"/>
    <col min="5" max="5" width="32.140625" customWidth="1"/>
    <col min="6" max="6" width="19.7109375" customWidth="1"/>
  </cols>
  <sheetData>
    <row r="1" spans="1:6" ht="16.5">
      <c r="A1" s="1"/>
      <c r="B1" s="2"/>
      <c r="C1" s="2"/>
      <c r="D1" s="2"/>
      <c r="E1" s="3"/>
      <c r="F1" s="4"/>
    </row>
    <row r="2" spans="1:6" ht="24.75" customHeight="1">
      <c r="A2" s="6"/>
      <c r="B2" s="6"/>
      <c r="C2" s="6"/>
      <c r="D2" s="6"/>
      <c r="E2" s="6"/>
      <c r="F2" s="4"/>
    </row>
    <row r="3" spans="1:6" ht="87" customHeight="1">
      <c r="A3" s="30" t="s">
        <v>17</v>
      </c>
      <c r="B3" s="30"/>
      <c r="C3" s="30"/>
      <c r="D3" s="30"/>
      <c r="E3" s="30"/>
      <c r="F3" s="30"/>
    </row>
    <row r="4" spans="1:6" s="8" customFormat="1" ht="61.5" customHeight="1">
      <c r="A4" s="9" t="s">
        <v>0</v>
      </c>
      <c r="B4" s="9" t="s">
        <v>1</v>
      </c>
      <c r="C4" s="9" t="s">
        <v>7</v>
      </c>
      <c r="D4" s="9" t="s">
        <v>8</v>
      </c>
      <c r="E4" s="9" t="s">
        <v>9</v>
      </c>
      <c r="F4" s="9" t="s">
        <v>11</v>
      </c>
    </row>
    <row r="5" spans="1:6" s="8" customFormat="1" ht="33.75" customHeight="1">
      <c r="A5" s="10">
        <v>1</v>
      </c>
      <c r="B5" s="18" t="s">
        <v>6</v>
      </c>
      <c r="C5" s="19">
        <v>433978</v>
      </c>
      <c r="D5" s="19">
        <v>300672</v>
      </c>
      <c r="E5" s="20">
        <v>737297.13</v>
      </c>
      <c r="F5" s="14">
        <f>C5+D5+E5</f>
        <v>1471947.13</v>
      </c>
    </row>
    <row r="6" spans="1:6" s="8" customFormat="1" ht="33.75" customHeight="1">
      <c r="A6" s="10">
        <v>2</v>
      </c>
      <c r="B6" s="18" t="s">
        <v>2</v>
      </c>
      <c r="C6" s="19">
        <v>238354</v>
      </c>
      <c r="D6" s="19">
        <v>300672</v>
      </c>
      <c r="E6" s="20">
        <v>721356.29</v>
      </c>
      <c r="F6" s="14">
        <f t="shared" ref="F6:F10" si="0">C6+D6+E6</f>
        <v>1260382.29</v>
      </c>
    </row>
    <row r="7" spans="1:6" s="8" customFormat="1" ht="33.75" customHeight="1">
      <c r="A7" s="10">
        <v>3</v>
      </c>
      <c r="B7" s="11" t="s">
        <v>15</v>
      </c>
      <c r="C7" s="12">
        <v>176602</v>
      </c>
      <c r="D7" s="12">
        <v>300672</v>
      </c>
      <c r="E7" s="13">
        <v>682359.16</v>
      </c>
      <c r="F7" s="14">
        <f>C7+D7+E7</f>
        <v>1159633.1600000001</v>
      </c>
    </row>
    <row r="8" spans="1:6" s="8" customFormat="1" ht="33.75" customHeight="1">
      <c r="A8" s="10">
        <v>4</v>
      </c>
      <c r="B8" s="11" t="s">
        <v>3</v>
      </c>
      <c r="C8" s="12">
        <v>176432</v>
      </c>
      <c r="D8" s="12">
        <v>300672</v>
      </c>
      <c r="E8" s="13">
        <v>612225</v>
      </c>
      <c r="F8" s="14">
        <f t="shared" si="0"/>
        <v>1089329</v>
      </c>
    </row>
    <row r="9" spans="1:6" s="8" customFormat="1" ht="24.75" customHeight="1">
      <c r="A9" s="10">
        <v>5</v>
      </c>
      <c r="B9" s="18" t="s">
        <v>4</v>
      </c>
      <c r="C9" s="19">
        <v>299619</v>
      </c>
      <c r="D9" s="19">
        <v>316224</v>
      </c>
      <c r="E9" s="15">
        <v>881178.33</v>
      </c>
      <c r="F9" s="14">
        <f t="shared" si="0"/>
        <v>1497021.33</v>
      </c>
    </row>
    <row r="10" spans="1:6" s="8" customFormat="1" ht="33.75" customHeight="1">
      <c r="A10" s="10">
        <v>6</v>
      </c>
      <c r="B10" s="11" t="s">
        <v>5</v>
      </c>
      <c r="C10" s="12">
        <v>349562</v>
      </c>
      <c r="D10" s="12">
        <v>300672</v>
      </c>
      <c r="E10" s="13">
        <v>766917.29</v>
      </c>
      <c r="F10" s="14">
        <f t="shared" si="0"/>
        <v>1417151.29</v>
      </c>
    </row>
    <row r="11" spans="1:6" s="8" customFormat="1" ht="24" customHeight="1">
      <c r="A11" s="28" t="s">
        <v>10</v>
      </c>
      <c r="B11" s="29"/>
      <c r="C11" s="16">
        <f>SUM(C5:C10)</f>
        <v>1674547</v>
      </c>
      <c r="D11" s="16">
        <f>SUM(D5:D10)</f>
        <v>1819584</v>
      </c>
      <c r="E11" s="17">
        <f>SUM(E5:E10)</f>
        <v>4401333.2</v>
      </c>
      <c r="F11" s="17">
        <f>SUM(F5:F10)</f>
        <v>7895464.2000000002</v>
      </c>
    </row>
    <row r="12" spans="1:6" ht="16.5">
      <c r="A12" s="1"/>
      <c r="B12" s="1"/>
      <c r="C12" s="1"/>
      <c r="D12" s="1"/>
      <c r="E12" s="1"/>
      <c r="F12" s="4"/>
    </row>
    <row r="13" spans="1:6" s="8" customFormat="1" ht="18.75">
      <c r="A13" s="7" t="s">
        <v>12</v>
      </c>
      <c r="B13" s="7"/>
      <c r="C13" s="7"/>
      <c r="D13" s="7"/>
      <c r="E13" s="7"/>
      <c r="F13" s="7"/>
    </row>
    <row r="14" spans="1:6" s="8" customFormat="1" ht="27.75" customHeight="1">
      <c r="A14" s="31" t="s">
        <v>13</v>
      </c>
      <c r="B14" s="31"/>
      <c r="C14" s="31"/>
      <c r="D14" s="31"/>
      <c r="E14" s="31"/>
      <c r="F14" s="31"/>
    </row>
    <row r="15" spans="1:6" s="8" customFormat="1" ht="62.25" customHeight="1">
      <c r="A15" s="32" t="s">
        <v>14</v>
      </c>
      <c r="B15" s="32"/>
      <c r="C15" s="32"/>
      <c r="D15" s="32"/>
      <c r="E15" s="32"/>
      <c r="F15" s="32"/>
    </row>
    <row r="16" spans="1:6" ht="34.5" customHeight="1">
      <c r="A16" s="7" t="s">
        <v>16</v>
      </c>
      <c r="B16" s="1"/>
      <c r="C16" s="1"/>
      <c r="D16" s="1"/>
      <c r="E16" s="1"/>
      <c r="F16" s="4"/>
    </row>
    <row r="17" spans="1:5" ht="17.25">
      <c r="A17" s="5"/>
      <c r="B17" s="5"/>
      <c r="C17" s="5"/>
      <c r="D17" s="5"/>
      <c r="E17" s="5"/>
    </row>
    <row r="18" spans="1:5" ht="17.25">
      <c r="A18" s="5"/>
      <c r="B18" s="5"/>
      <c r="C18" s="5"/>
      <c r="D18" s="5"/>
      <c r="E18" s="5"/>
    </row>
    <row r="19" spans="1:5" ht="17.25">
      <c r="A19" s="5"/>
      <c r="B19" s="5"/>
      <c r="C19" s="5"/>
      <c r="D19" s="5"/>
      <c r="E19" s="5"/>
    </row>
    <row r="20" spans="1:5" ht="17.25">
      <c r="A20" s="5"/>
      <c r="B20" s="5"/>
      <c r="C20" s="5"/>
      <c r="D20" s="5"/>
      <c r="E20" s="5"/>
    </row>
    <row r="21" spans="1:5" ht="17.25">
      <c r="A21" s="5"/>
      <c r="B21" s="5"/>
      <c r="C21" s="5"/>
      <c r="D21" s="5"/>
      <c r="E21" s="5"/>
    </row>
    <row r="22" spans="1:5" ht="17.25">
      <c r="A22" s="5"/>
      <c r="B22" s="5"/>
      <c r="C22" s="5"/>
      <c r="D22" s="5"/>
      <c r="E22" s="5"/>
    </row>
    <row r="23" spans="1:5" ht="17.25">
      <c r="A23" s="5"/>
      <c r="B23" s="5"/>
      <c r="C23" s="5"/>
      <c r="D23" s="5"/>
      <c r="E23" s="5"/>
    </row>
    <row r="24" spans="1:5" ht="17.25">
      <c r="A24" s="5"/>
      <c r="B24" s="5"/>
      <c r="C24" s="5"/>
      <c r="D24" s="5"/>
      <c r="E24" s="5"/>
    </row>
    <row r="25" spans="1:5" ht="17.25">
      <c r="A25" s="5"/>
      <c r="B25" s="5"/>
      <c r="C25" s="5"/>
      <c r="D25" s="5"/>
      <c r="E25" s="5"/>
    </row>
    <row r="26" spans="1:5" ht="17.25">
      <c r="A26" s="5"/>
      <c r="B26" s="5"/>
      <c r="C26" s="5"/>
      <c r="D26" s="5"/>
      <c r="E26" s="5"/>
    </row>
    <row r="27" spans="1:5" ht="17.25">
      <c r="A27" s="5"/>
      <c r="B27" s="5"/>
      <c r="C27" s="5"/>
      <c r="D27" s="5"/>
      <c r="E27" s="5"/>
    </row>
    <row r="28" spans="1:5" ht="17.25">
      <c r="A28" s="5"/>
      <c r="B28" s="5"/>
      <c r="C28" s="5"/>
      <c r="D28" s="5"/>
      <c r="E28" s="5"/>
    </row>
    <row r="29" spans="1:5" ht="17.25">
      <c r="A29" s="5"/>
      <c r="B29" s="5"/>
      <c r="C29" s="5"/>
      <c r="D29" s="5"/>
      <c r="E29" s="5"/>
    </row>
  </sheetData>
  <mergeCells count="4">
    <mergeCell ref="A11:B11"/>
    <mergeCell ref="A3:F3"/>
    <mergeCell ref="A14:F14"/>
    <mergeCell ref="A15:F15"/>
  </mergeCells>
  <pageMargins left="0.78740157480314965" right="0.39370078740157483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4" zoomScaleNormal="100" zoomScaleSheetLayoutView="110" workbookViewId="0">
      <selection activeCell="C12" sqref="C12"/>
    </sheetView>
  </sheetViews>
  <sheetFormatPr defaultRowHeight="15"/>
  <cols>
    <col min="1" max="1" width="7" customWidth="1"/>
    <col min="2" max="2" width="48" customWidth="1"/>
    <col min="3" max="3" width="19.85546875" customWidth="1"/>
    <col min="4" max="4" width="30.85546875" customWidth="1"/>
    <col min="5" max="5" width="32.140625" customWidth="1"/>
    <col min="6" max="6" width="23.28515625" customWidth="1"/>
  </cols>
  <sheetData>
    <row r="1" spans="1:7" ht="16.5">
      <c r="A1" s="1"/>
      <c r="B1" s="2"/>
      <c r="C1" s="2"/>
      <c r="D1" s="2"/>
      <c r="E1" s="3"/>
      <c r="F1" s="4"/>
    </row>
    <row r="2" spans="1:7" ht="24.75" customHeight="1">
      <c r="A2" s="6"/>
      <c r="B2" s="6"/>
      <c r="C2" s="6"/>
      <c r="D2" s="6"/>
      <c r="E2" s="6"/>
      <c r="F2" s="4"/>
    </row>
    <row r="3" spans="1:7" ht="87" customHeight="1">
      <c r="A3" s="30" t="s">
        <v>17</v>
      </c>
      <c r="B3" s="30"/>
      <c r="C3" s="30"/>
      <c r="D3" s="30"/>
      <c r="E3" s="30"/>
      <c r="F3" s="30"/>
    </row>
    <row r="4" spans="1:7" s="8" customFormat="1" ht="61.5" customHeight="1">
      <c r="A4" s="9" t="s">
        <v>0</v>
      </c>
      <c r="B4" s="9" t="s">
        <v>1</v>
      </c>
      <c r="C4" s="9" t="s">
        <v>7</v>
      </c>
      <c r="D4" s="9" t="s">
        <v>8</v>
      </c>
      <c r="E4" s="9" t="s">
        <v>9</v>
      </c>
      <c r="F4" s="9" t="s">
        <v>11</v>
      </c>
    </row>
    <row r="5" spans="1:7" s="8" customFormat="1" ht="33.75" hidden="1" customHeight="1">
      <c r="A5" s="10">
        <v>1</v>
      </c>
      <c r="B5" s="18" t="s">
        <v>6</v>
      </c>
      <c r="C5" s="19">
        <v>433978</v>
      </c>
      <c r="D5" s="19">
        <v>300672</v>
      </c>
      <c r="E5" s="20">
        <v>737297.13</v>
      </c>
      <c r="F5" s="14">
        <f>C5+D5+E5</f>
        <v>1471947.13</v>
      </c>
    </row>
    <row r="6" spans="1:7" s="24" customFormat="1" ht="33.75" customHeight="1">
      <c r="A6" s="21"/>
      <c r="B6" s="22" t="s">
        <v>6</v>
      </c>
      <c r="C6" s="25">
        <v>947380</v>
      </c>
      <c r="D6" s="25">
        <v>661341.6</v>
      </c>
      <c r="E6" s="26">
        <v>1843243</v>
      </c>
      <c r="F6" s="23">
        <f>SUM(C6:E6)</f>
        <v>3451964.6</v>
      </c>
      <c r="G6" s="24">
        <v>3452</v>
      </c>
    </row>
    <row r="7" spans="1:7" s="8" customFormat="1" ht="33.75" hidden="1" customHeight="1">
      <c r="A7" s="10">
        <v>2</v>
      </c>
      <c r="B7" s="18" t="s">
        <v>2</v>
      </c>
      <c r="C7" s="19">
        <v>238354</v>
      </c>
      <c r="D7" s="19">
        <v>300672</v>
      </c>
      <c r="E7" s="20">
        <v>721356.29</v>
      </c>
      <c r="F7" s="14">
        <f t="shared" ref="F7:F14" si="0">C7+D7+E7</f>
        <v>1260382.29</v>
      </c>
    </row>
    <row r="8" spans="1:7" s="24" customFormat="1" ht="33.75" customHeight="1">
      <c r="A8" s="21"/>
      <c r="B8" s="22" t="s">
        <v>2</v>
      </c>
      <c r="C8" s="25">
        <v>991895</v>
      </c>
      <c r="D8" s="25">
        <v>661341.6</v>
      </c>
      <c r="E8" s="26">
        <v>1442712.58</v>
      </c>
      <c r="F8" s="23">
        <f>SUM(C8:E8)</f>
        <v>3095949.18</v>
      </c>
      <c r="G8" s="24">
        <v>3096</v>
      </c>
    </row>
    <row r="9" spans="1:7" s="8" customFormat="1" ht="33.75" hidden="1" customHeight="1">
      <c r="A9" s="10">
        <v>3</v>
      </c>
      <c r="B9" s="11" t="s">
        <v>15</v>
      </c>
      <c r="C9" s="12">
        <v>176602</v>
      </c>
      <c r="D9" s="12">
        <v>300672</v>
      </c>
      <c r="E9" s="13">
        <v>682359.16</v>
      </c>
      <c r="F9" s="14">
        <f>C9+D9+E9</f>
        <v>1159633.1600000001</v>
      </c>
    </row>
    <row r="10" spans="1:7" s="8" customFormat="1" ht="33.75" hidden="1" customHeight="1">
      <c r="A10" s="10">
        <v>4</v>
      </c>
      <c r="B10" s="11" t="s">
        <v>3</v>
      </c>
      <c r="C10" s="12">
        <v>176432</v>
      </c>
      <c r="D10" s="12">
        <v>300672</v>
      </c>
      <c r="E10" s="13">
        <v>612225</v>
      </c>
      <c r="F10" s="14">
        <f t="shared" si="0"/>
        <v>1089329</v>
      </c>
    </row>
    <row r="11" spans="1:7" s="8" customFormat="1" ht="24.75" hidden="1" customHeight="1">
      <c r="A11" s="10">
        <v>5</v>
      </c>
      <c r="B11" s="18" t="s">
        <v>4</v>
      </c>
      <c r="C11" s="19">
        <v>299619</v>
      </c>
      <c r="D11" s="19">
        <v>316224</v>
      </c>
      <c r="E11" s="15">
        <v>881178.33</v>
      </c>
      <c r="F11" s="14">
        <f t="shared" si="0"/>
        <v>1497021.33</v>
      </c>
    </row>
    <row r="12" spans="1:7" s="24" customFormat="1" ht="24.75" customHeight="1">
      <c r="A12" s="21"/>
      <c r="B12" s="22" t="s">
        <v>4</v>
      </c>
      <c r="C12" s="25">
        <v>965890</v>
      </c>
      <c r="D12" s="25">
        <f>D11*3</f>
        <v>948672</v>
      </c>
      <c r="E12" s="27">
        <f>E11*2</f>
        <v>1762356.66</v>
      </c>
      <c r="F12" s="23">
        <f>SUM(C12:E12)</f>
        <v>3676918.66</v>
      </c>
      <c r="G12" s="24">
        <v>3677</v>
      </c>
    </row>
    <row r="13" spans="1:7" s="24" customFormat="1" ht="24.75" customHeight="1">
      <c r="A13" s="21"/>
      <c r="B13" s="22" t="s">
        <v>18</v>
      </c>
      <c r="C13" s="25">
        <f>C12</f>
        <v>965890</v>
      </c>
      <c r="D13" s="25">
        <f>D12</f>
        <v>948672</v>
      </c>
      <c r="E13" s="27">
        <v>1818356.66</v>
      </c>
      <c r="F13" s="23">
        <f>SUM(C13:E13)</f>
        <v>3732918.66</v>
      </c>
      <c r="G13" s="24">
        <v>3733</v>
      </c>
    </row>
    <row r="14" spans="1:7" s="8" customFormat="1" ht="33.75" hidden="1" customHeight="1">
      <c r="A14" s="10">
        <v>6</v>
      </c>
      <c r="B14" s="11" t="s">
        <v>5</v>
      </c>
      <c r="C14" s="12">
        <v>349562</v>
      </c>
      <c r="D14" s="12">
        <v>300672</v>
      </c>
      <c r="E14" s="13">
        <v>766917.29</v>
      </c>
      <c r="F14" s="14">
        <f t="shared" si="0"/>
        <v>1417151.29</v>
      </c>
    </row>
    <row r="15" spans="1:7" s="8" customFormat="1" ht="30.75" customHeight="1">
      <c r="A15" s="28" t="s">
        <v>10</v>
      </c>
      <c r="B15" s="29"/>
      <c r="C15" s="16"/>
      <c r="D15" s="16"/>
      <c r="E15" s="17"/>
      <c r="F15" s="17"/>
    </row>
    <row r="16" spans="1:7" ht="16.5">
      <c r="A16" s="1"/>
      <c r="B16" s="1"/>
      <c r="C16" s="1"/>
      <c r="D16" s="1"/>
      <c r="E16" s="1"/>
      <c r="F16" s="4"/>
    </row>
    <row r="17" spans="1:6" s="8" customFormat="1" ht="18.75">
      <c r="A17" s="7" t="s">
        <v>12</v>
      </c>
      <c r="B17" s="7"/>
      <c r="C17" s="7"/>
      <c r="D17" s="7"/>
      <c r="E17" s="7"/>
      <c r="F17" s="7"/>
    </row>
    <row r="18" spans="1:6" s="8" customFormat="1" ht="27.75" customHeight="1">
      <c r="A18" s="31" t="s">
        <v>19</v>
      </c>
      <c r="B18" s="31"/>
      <c r="C18" s="31"/>
      <c r="D18" s="31"/>
      <c r="E18" s="31"/>
      <c r="F18" s="31"/>
    </row>
    <row r="19" spans="1:6" s="8" customFormat="1" ht="62.25" customHeight="1">
      <c r="A19" s="32" t="s">
        <v>14</v>
      </c>
      <c r="B19" s="32"/>
      <c r="C19" s="32"/>
      <c r="D19" s="32"/>
      <c r="E19" s="32"/>
      <c r="F19" s="32"/>
    </row>
    <row r="20" spans="1:6" ht="34.5" customHeight="1">
      <c r="A20" s="7" t="s">
        <v>16</v>
      </c>
      <c r="B20" s="1"/>
      <c r="C20" s="1"/>
      <c r="D20" s="1"/>
      <c r="E20" s="1"/>
      <c r="F20" s="4"/>
    </row>
    <row r="21" spans="1:6" ht="17.25">
      <c r="A21" s="5"/>
      <c r="B21" s="5"/>
      <c r="C21" s="5"/>
      <c r="D21" s="5"/>
      <c r="E21" s="5"/>
    </row>
    <row r="22" spans="1:6" ht="17.25">
      <c r="A22" s="5"/>
      <c r="B22" s="5"/>
      <c r="C22" s="5"/>
      <c r="D22" s="5"/>
      <c r="E22" s="5"/>
    </row>
    <row r="23" spans="1:6" ht="17.25">
      <c r="A23" s="5"/>
      <c r="B23" s="5"/>
      <c r="C23" s="5"/>
      <c r="D23" s="5"/>
      <c r="E23" s="5"/>
    </row>
    <row r="24" spans="1:6" ht="17.25">
      <c r="A24" s="5"/>
      <c r="B24" s="5"/>
      <c r="C24" s="5"/>
      <c r="D24" s="5"/>
      <c r="E24" s="5"/>
    </row>
    <row r="25" spans="1:6" ht="17.25">
      <c r="A25" s="5"/>
      <c r="B25" s="5"/>
      <c r="C25" s="5"/>
      <c r="D25" s="5"/>
      <c r="E25" s="5"/>
    </row>
    <row r="26" spans="1:6" ht="17.25">
      <c r="A26" s="5"/>
      <c r="B26" s="5"/>
      <c r="C26" s="5"/>
      <c r="D26" s="5"/>
      <c r="E26" s="5"/>
    </row>
    <row r="27" spans="1:6" ht="17.25">
      <c r="A27" s="5"/>
      <c r="B27" s="5"/>
      <c r="C27" s="5"/>
      <c r="D27" s="5"/>
      <c r="E27" s="5"/>
    </row>
    <row r="28" spans="1:6" ht="17.25">
      <c r="A28" s="5"/>
      <c r="B28" s="5"/>
      <c r="C28" s="5"/>
      <c r="D28" s="5"/>
      <c r="E28" s="5"/>
    </row>
    <row r="29" spans="1:6" ht="17.25">
      <c r="A29" s="5"/>
      <c r="B29" s="5"/>
      <c r="C29" s="5"/>
      <c r="D29" s="5"/>
      <c r="E29" s="5"/>
    </row>
    <row r="30" spans="1:6" ht="17.25">
      <c r="A30" s="5"/>
      <c r="B30" s="5"/>
      <c r="C30" s="5"/>
      <c r="D30" s="5"/>
      <c r="E30" s="5"/>
    </row>
    <row r="31" spans="1:6" ht="17.25">
      <c r="A31" s="5"/>
      <c r="B31" s="5"/>
      <c r="C31" s="5"/>
      <c r="D31" s="5"/>
      <c r="E31" s="5"/>
    </row>
    <row r="32" spans="1:6" ht="17.25">
      <c r="A32" s="5"/>
      <c r="B32" s="5"/>
      <c r="C32" s="5"/>
      <c r="D32" s="5"/>
      <c r="E32" s="5"/>
    </row>
    <row r="33" spans="1:5" ht="17.25">
      <c r="A33" s="5"/>
      <c r="B33" s="5"/>
      <c r="C33" s="5"/>
      <c r="D33" s="5"/>
      <c r="E33" s="5"/>
    </row>
  </sheetData>
  <mergeCells count="4">
    <mergeCell ref="A3:F3"/>
    <mergeCell ref="A15:B15"/>
    <mergeCell ref="A18:F18"/>
    <mergeCell ref="A19:F19"/>
  </mergeCells>
  <pageMargins left="0.78740157480314965" right="0.39370078740157483" top="0.78740157480314965" bottom="0.78740157480314965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 табл.</vt:lpstr>
      <vt:lpstr>Сводная табл. (2)</vt:lpstr>
      <vt:lpstr>'Сводная табл.'!Область_печати</vt:lpstr>
      <vt:lpstr>'Сводная табл. (2)'!Область_печати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мягкая</dc:creator>
  <cp:lastModifiedBy>Kozlitina</cp:lastModifiedBy>
  <cp:lastPrinted>2021-10-22T09:38:03Z</cp:lastPrinted>
  <dcterms:created xsi:type="dcterms:W3CDTF">2020-03-13T04:00:26Z</dcterms:created>
  <dcterms:modified xsi:type="dcterms:W3CDTF">2021-10-22T09:41:09Z</dcterms:modified>
</cp:coreProperties>
</file>